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ctricitiesofnc-my.sharepoint.com/personal/elowry_electricities_org/Documents/Lighting Rebate Program/"/>
    </mc:Choice>
  </mc:AlternateContent>
  <xr:revisionPtr revIDLastSave="129" documentId="8_{2E6F291D-6B7A-49B1-B63D-CCB8D92D7B21}" xr6:coauthVersionLast="47" xr6:coauthVersionMax="47" xr10:uidLastSave="{E5F61B29-B576-4A6B-99B7-4DCB64DA1C76}"/>
  <workbookProtection workbookAlgorithmName="SHA-512" workbookHashValue="aRLstELid6gayVNlhDCpnxAhxsOJlaAdX+/TQ2XC+X7AtwqQpGe74zLO3VouPW0WgVI/G8kCZAYjc2GPngNTZA==" workbookSaltValue="6o0uZYtui8nMUjp0iQf3Iw==" workbookSpinCount="100000" lockStructure="1"/>
  <bookViews>
    <workbookView xWindow="-110" yWindow="-110" windowWidth="22780" windowHeight="14540" activeTab="3" xr2:uid="{00000000-000D-0000-FFFF-FFFF00000000}"/>
  </bookViews>
  <sheets>
    <sheet name="Lighting" sheetId="4" r:id="rId1"/>
    <sheet name="Lighting Controls" sheetId="8" r:id="rId2"/>
    <sheet name="Compressed Air" sheetId="5" r:id="rId3"/>
    <sheet name="MotorsDrives" sheetId="6" r:id="rId4"/>
    <sheet name="HVAC" sheetId="7" r:id="rId5"/>
  </sheets>
  <definedNames>
    <definedName name="_xlnm.Print_Area" localSheetId="0">Lighting!$A$1:$K$57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4" l="1"/>
  <c r="D47" i="6"/>
  <c r="D49" i="6" s="1"/>
  <c r="D47" i="5"/>
  <c r="D50" i="5" s="1"/>
  <c r="D32" i="8"/>
  <c r="D36" i="8"/>
  <c r="D38" i="8" s="1"/>
  <c r="D39" i="8" s="1"/>
  <c r="D34" i="8"/>
  <c r="D51" i="5"/>
  <c r="D53" i="5" s="1"/>
  <c r="D54" i="5" s="1"/>
  <c r="D55" i="5" s="1"/>
  <c r="D49" i="5"/>
  <c r="D51" i="6"/>
  <c r="D53" i="6" s="1"/>
  <c r="D54" i="6" s="1"/>
  <c r="D50" i="6"/>
  <c r="D55" i="6" s="1"/>
  <c r="D51" i="7"/>
  <c r="D53" i="7" s="1"/>
  <c r="D54" i="7" s="1"/>
  <c r="D47" i="7"/>
  <c r="D50" i="7" s="1"/>
  <c r="D55" i="7" s="1"/>
  <c r="D35" i="8" l="1"/>
  <c r="D40" i="8" s="1"/>
  <c r="D49" i="7"/>
  <c r="D53" i="4" l="1"/>
  <c r="D54" i="4" s="1"/>
  <c r="F37" i="4"/>
  <c r="H37" i="4" s="1"/>
  <c r="F36" i="4"/>
  <c r="H36" i="4" s="1"/>
  <c r="F35" i="4"/>
  <c r="H35" i="4" s="1"/>
  <c r="F34" i="4"/>
  <c r="H34" i="4" s="1"/>
  <c r="F33" i="4"/>
  <c r="H33" i="4" s="1"/>
  <c r="F32" i="4"/>
  <c r="H32" i="4" s="1"/>
  <c r="F31" i="4"/>
  <c r="H31" i="4" s="1"/>
  <c r="F30" i="4"/>
  <c r="H30" i="4" s="1"/>
  <c r="F29" i="4"/>
  <c r="H29" i="4" s="1"/>
  <c r="F21" i="4"/>
  <c r="H21" i="4" s="1"/>
  <c r="F20" i="4"/>
  <c r="H20" i="4" s="1"/>
  <c r="F19" i="4"/>
  <c r="H19" i="4" s="1"/>
  <c r="F18" i="4"/>
  <c r="H18" i="4" s="1"/>
  <c r="F17" i="4"/>
  <c r="H17" i="4" s="1"/>
  <c r="F16" i="4"/>
  <c r="H16" i="4" s="1"/>
  <c r="F15" i="4"/>
  <c r="H15" i="4" s="1"/>
  <c r="F14" i="4"/>
  <c r="H14" i="4" s="1"/>
  <c r="F13" i="4"/>
  <c r="H13" i="4" s="1"/>
  <c r="F28" i="4"/>
  <c r="H28" i="4" s="1"/>
  <c r="H12" i="4"/>
  <c r="H22" i="4" l="1"/>
  <c r="F22" i="4"/>
  <c r="H38" i="4"/>
  <c r="F38" i="4"/>
  <c r="B47" i="4" l="1"/>
  <c r="D47" i="4" s="1"/>
  <c r="D49" i="4" l="1"/>
  <c r="D50" i="4"/>
  <c r="D55" i="4" s="1"/>
</calcChain>
</file>

<file path=xl/sharedStrings.xml><?xml version="1.0" encoding="utf-8"?>
<sst xmlns="http://schemas.openxmlformats.org/spreadsheetml/2006/main" count="275" uniqueCount="72">
  <si>
    <t>Total Project Cost</t>
  </si>
  <si>
    <t>Existing Lighting System "Before"</t>
  </si>
  <si>
    <t>ID</t>
  </si>
  <si>
    <t>Description of Fixture</t>
  </si>
  <si>
    <t>A</t>
  </si>
  <si>
    <t>B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</si>
  <si>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</si>
  <si>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</si>
  <si>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</si>
  <si>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</si>
  <si>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</si>
  <si>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</si>
  <si>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</si>
  <si>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</si>
  <si>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Fixture Qty</t>
  </si>
  <si>
    <t>Total Watts</t>
  </si>
  <si>
    <t>Hours/Yr. Op.</t>
  </si>
  <si>
    <t>kWh/Yr.</t>
  </si>
  <si>
    <t>Total</t>
  </si>
  <si>
    <t>New Lighting System "After"</t>
  </si>
  <si>
    <t>Rebate Calculation</t>
  </si>
  <si>
    <t>Watts saved</t>
  </si>
  <si>
    <t>Rebate/Watt Saved</t>
  </si>
  <si>
    <t>Calculated Rebate</t>
  </si>
  <si>
    <t>Third Party Grant (if applicable)</t>
  </si>
  <si>
    <t>Preliminary Qualified Rebate Amount =</t>
  </si>
  <si>
    <t>Eligible Balance for rebate calculation</t>
  </si>
  <si>
    <t>Final Qualified Rebate Amount =</t>
  </si>
  <si>
    <t>Rebate ceiling for eligible balance</t>
  </si>
  <si>
    <t>Location within facility</t>
  </si>
  <si>
    <t>Is Calculated Rebate &gt; $20,000 ?</t>
  </si>
  <si>
    <t>Rebate is based on project watts saved multiplied by $.30</t>
  </si>
  <si>
    <t>Maximum annual rebate is $20,000 for any one applicant, and cannot be greater than 50% of total project cost or 50% of balance if 3rd party grant is applicable</t>
  </si>
  <si>
    <t>Business Name:</t>
  </si>
  <si>
    <t>Contact Name:</t>
  </si>
  <si>
    <t>Contact Number:</t>
  </si>
  <si>
    <t>Fill out all gray cells</t>
  </si>
  <si>
    <t>Yellow cells are calculated cells</t>
  </si>
  <si>
    <t>Installation Address:</t>
  </si>
  <si>
    <t>Watts/Fixture (Use Baseline Chart for T12/T8 tubes)</t>
  </si>
  <si>
    <t xml:space="preserve">Watts/Fixture </t>
  </si>
  <si>
    <t>Existing Equipment/ System "Before Upgrade"</t>
  </si>
  <si>
    <t>Purpose</t>
  </si>
  <si>
    <t>kW/ HP/ ton</t>
  </si>
  <si>
    <t>Hold for future use</t>
  </si>
  <si>
    <t>New Equipment System "After Upgrade"</t>
  </si>
  <si>
    <t>Proposed Equipment</t>
  </si>
  <si>
    <t>kW/HP/ ton</t>
  </si>
  <si>
    <t>Grant Calculation</t>
  </si>
  <si>
    <t>Grant is based on project cost.  Approved amount will be the lesser of $20,000.00 or 50% of total project cost (less 3rd party grants).</t>
  </si>
  <si>
    <t>Maximum annual grant is $20,000 for any one applicant, and cannot be greater than 50% of total project cost or 50% of balance if 3rd party grant is applicable.</t>
  </si>
  <si>
    <t>Project cost</t>
  </si>
  <si>
    <t>Calculated Grant</t>
  </si>
  <si>
    <t>Is Calculated Grant &gt; $20,000 ?</t>
  </si>
  <si>
    <t>Preliminary Qualified Grant Amount =</t>
  </si>
  <si>
    <t>Eligible Balance for grant calculation</t>
  </si>
  <si>
    <t>Grant ceiling for eligible balance</t>
  </si>
  <si>
    <t>Final Qualified Grant Amount =</t>
  </si>
  <si>
    <t xml:space="preserve">Project Description: </t>
  </si>
  <si>
    <t>Worksheet for Lighting Projects</t>
  </si>
  <si>
    <t>Description of Fixture/Control</t>
  </si>
  <si>
    <t>Current Equipment (include efficiency rating)*</t>
  </si>
  <si>
    <t>Age</t>
  </si>
  <si>
    <t>*INCLUDE NAMEPLATE PHOTO WITH APPLICATION</t>
  </si>
  <si>
    <t>Worksheet for HVAC Project</t>
  </si>
  <si>
    <t>Worksheet for Motors/Drives Project</t>
  </si>
  <si>
    <t>Worksheet for Compressed Air Project</t>
  </si>
  <si>
    <t>Worksheet for Lighting Controls Project</t>
  </si>
  <si>
    <t>Project Description:</t>
  </si>
  <si>
    <t>Quantity</t>
  </si>
  <si>
    <t>Type (occupancy sensor, daylight harvesting etc)</t>
  </si>
  <si>
    <t>Watts Controlled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</si>
</sst>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3" fontId="0" fillId="4" borderId="1" xfId="0" applyNumberFormat="1" applyFill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" xfId="0" applyBorder="1"/>
    <xf numFmtId="164" fontId="0" fillId="0" borderId="1" xfId="0" applyNumberFormat="1" applyBorder="1"/>
    <xf numFmtId="164" fontId="0" fillId="3" borderId="1" xfId="0" applyNumberFormat="1" applyFill="1" applyBorder="1"/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5" borderId="1" xfId="0" applyNumberFormat="1" applyFill="1" applyBorder="1"/>
    <xf numFmtId="3" fontId="0" fillId="4" borderId="1" xfId="0" applyNumberFormat="1" applyFill="1" applyBorder="1"/>
    <xf numFmtId="0" fontId="0" fillId="3" borderId="0" xfId="0" applyFill="1" applyProtection="1"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3" fontId="0" fillId="3" borderId="1" xfId="0" applyNumberFormat="1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8"/>
  <sheetViews>
    <sheetView showGridLines="0" view="pageLayout" zoomScale="90" zoomScaleNormal="100" zoomScalePageLayoutView="90" workbookViewId="0">
      <selection activeCell="E13" sqref="E13"/>
    </sheetView>
  </sheetViews>
  <sheetFormatPr defaultColWidth="9.1796875" defaultRowHeight="14.5" x14ac:dyDescent="0.35"/>
  <cols>
    <col min="1" max="1" width="5.81640625" style="1" customWidth="1"/>
    <col min="2" max="2" width="21.54296875" style="1" customWidth="1"/>
    <col min="3" max="3" width="23.54296875" style="1" customWidth="1"/>
    <col min="4" max="4" width="25.54296875" style="1" customWidth="1"/>
    <col min="5" max="5" width="10.81640625" style="1" bestFit="1" customWidth="1"/>
    <col min="6" max="6" width="11" style="1" bestFit="1" customWidth="1"/>
    <col min="7" max="7" width="12.81640625" style="1" bestFit="1" customWidth="1"/>
    <col min="8" max="9" width="9.1796875" style="1"/>
    <col min="10" max="10" width="8.7265625" style="1" customWidth="1"/>
    <col min="11" max="11" width="9.1796875" style="1" customWidth="1"/>
    <col min="12" max="16384" width="9.1796875" style="1"/>
  </cols>
  <sheetData>
    <row r="1" spans="1:11" ht="15.5" x14ac:dyDescent="0.35">
      <c r="A1" s="26" t="s">
        <v>33</v>
      </c>
      <c r="B1" s="26"/>
      <c r="C1" s="25"/>
      <c r="D1" s="25"/>
      <c r="E1" s="25"/>
      <c r="F1" s="25"/>
      <c r="G1" s="25"/>
      <c r="H1" s="25"/>
      <c r="I1" s="25"/>
      <c r="J1" s="25"/>
      <c r="K1" s="25"/>
    </row>
    <row r="2" spans="1:11" ht="15.5" x14ac:dyDescent="0.35">
      <c r="A2" s="26" t="s">
        <v>34</v>
      </c>
      <c r="B2" s="26"/>
      <c r="C2" s="25"/>
      <c r="D2" s="25"/>
      <c r="E2" s="25"/>
      <c r="F2" s="25"/>
      <c r="G2" s="25"/>
      <c r="H2" s="25"/>
      <c r="I2" s="25"/>
      <c r="J2" s="25"/>
      <c r="K2" s="25"/>
    </row>
    <row r="3" spans="1:11" ht="15.5" x14ac:dyDescent="0.35">
      <c r="A3" s="26" t="s">
        <v>35</v>
      </c>
      <c r="B3" s="26"/>
      <c r="C3" s="25"/>
      <c r="D3" s="25"/>
      <c r="E3" s="25"/>
      <c r="F3" s="25"/>
      <c r="G3" s="25"/>
      <c r="H3" s="25"/>
      <c r="I3" s="25"/>
      <c r="J3" s="25"/>
      <c r="K3" s="25"/>
    </row>
    <row r="4" spans="1:11" ht="15.5" x14ac:dyDescent="0.35">
      <c r="A4" s="26" t="s">
        <v>38</v>
      </c>
      <c r="B4" s="26"/>
      <c r="C4" s="25"/>
      <c r="D4" s="25"/>
      <c r="E4" s="25"/>
      <c r="F4" s="25"/>
      <c r="G4" s="25"/>
      <c r="H4" s="25"/>
      <c r="I4" s="25"/>
      <c r="J4" s="25"/>
      <c r="K4" s="25"/>
    </row>
    <row r="5" spans="1:11" ht="15.5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35.25" customHeight="1" x14ac:dyDescent="0.35">
      <c r="A6" s="24" t="s">
        <v>59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3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22.5" customHeight="1" x14ac:dyDescent="0.5">
      <c r="A9" s="22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1" spans="1:11" s="15" customFormat="1" ht="29.25" customHeight="1" x14ac:dyDescent="0.35">
      <c r="A11" s="12" t="s">
        <v>2</v>
      </c>
      <c r="B11" s="13" t="s">
        <v>29</v>
      </c>
      <c r="C11" s="13" t="s">
        <v>60</v>
      </c>
      <c r="D11" s="13" t="s">
        <v>39</v>
      </c>
      <c r="E11" s="12" t="s">
        <v>14</v>
      </c>
      <c r="F11" s="12" t="s">
        <v>15</v>
      </c>
      <c r="G11" s="12" t="s">
        <v>16</v>
      </c>
      <c r="H11" s="12" t="s">
        <v>17</v>
      </c>
      <c r="I11" s="14"/>
      <c r="J11" s="14"/>
      <c r="K11" s="14"/>
    </row>
    <row r="12" spans="1:11" x14ac:dyDescent="0.35">
      <c r="A12" s="2" t="s">
        <v>4</v>
      </c>
      <c r="B12" s="3"/>
      <c r="C12" s="3"/>
      <c r="D12" s="3"/>
      <c r="E12" s="3"/>
      <c r="F12" s="21">
        <f>D12*E12</f>
        <v>0</v>
      </c>
      <c r="G12" s="4"/>
      <c r="H12" s="21">
        <f>(F12/1000)*G12</f>
        <v>0</v>
      </c>
      <c r="I12" s="11"/>
      <c r="J12" s="11"/>
      <c r="K12" s="11"/>
    </row>
    <row r="13" spans="1:11" x14ac:dyDescent="0.35">
      <c r="A13" s="2" t="s">
        <v>5</v>
      </c>
      <c r="B13" s="3"/>
      <c r="C13" s="3"/>
      <c r="D13" s="3"/>
      <c r="E13" s="3"/>
      <c r="F13" s="21">
        <f t="shared" ref="F13:F21" si="0">D13*E13</f>
        <v>0</v>
      </c>
      <c r="G13" s="4"/>
      <c r="H13" s="21">
        <f t="shared" ref="H13:H21" si="1">(F13/1000)*G13</f>
        <v>0</v>
      </c>
      <c r="I13" s="11"/>
      <c r="J13" s="11"/>
      <c r="K13" s="11"/>
    </row>
    <row r="14" spans="1:11" x14ac:dyDescent="0.35">
      <c r="A14" s="2" t="s">
        <v>6</v>
      </c>
      <c r="B14" s="3"/>
      <c r="C14" s="3"/>
      <c r="D14" s="3"/>
      <c r="E14" s="3"/>
      <c r="F14" s="21">
        <f t="shared" si="0"/>
        <v>0</v>
      </c>
      <c r="G14" s="4"/>
      <c r="H14" s="21">
        <f t="shared" si="1"/>
        <v>0</v>
      </c>
      <c r="I14" s="11"/>
      <c r="J14" s="11"/>
      <c r="K14" s="11"/>
    </row>
    <row r="15" spans="1:11" x14ac:dyDescent="0.35">
      <c r="A15" s="2" t="s">
        <v>7</v>
      </c>
      <c r="B15" s="3"/>
      <c r="C15" s="3"/>
      <c r="D15" s="3"/>
      <c r="E15" s="3"/>
      <c r="F15" s="21">
        <f t="shared" si="0"/>
        <v>0</v>
      </c>
      <c r="G15" s="4"/>
      <c r="H15" s="21">
        <f t="shared" si="1"/>
        <v>0</v>
      </c>
      <c r="I15" s="11"/>
      <c r="J15" s="11"/>
      <c r="K15" s="11"/>
    </row>
    <row r="16" spans="1:11" x14ac:dyDescent="0.35">
      <c r="A16" s="2" t="s">
        <v>8</v>
      </c>
      <c r="B16" s="3"/>
      <c r="C16" s="3"/>
      <c r="D16" s="3"/>
      <c r="E16" s="3"/>
      <c r="F16" s="21">
        <f t="shared" si="0"/>
        <v>0</v>
      </c>
      <c r="G16" s="4"/>
      <c r="H16" s="21">
        <f t="shared" si="1"/>
        <v>0</v>
      </c>
      <c r="I16" s="11"/>
      <c r="J16" s="11"/>
      <c r="K16" s="11"/>
    </row>
    <row r="17" spans="1:11" x14ac:dyDescent="0.35">
      <c r="A17" s="2" t="s">
        <v>9</v>
      </c>
      <c r="B17" s="3"/>
      <c r="C17" s="3"/>
      <c r="D17" s="3"/>
      <c r="E17" s="3"/>
      <c r="F17" s="21">
        <f t="shared" si="0"/>
        <v>0</v>
      </c>
      <c r="G17" s="4"/>
      <c r="H17" s="21">
        <f t="shared" si="1"/>
        <v>0</v>
      </c>
      <c r="I17" s="11"/>
      <c r="J17" s="11"/>
      <c r="K17" s="11"/>
    </row>
    <row r="18" spans="1:11" x14ac:dyDescent="0.35">
      <c r="A18" s="2" t="s">
        <v>10</v>
      </c>
      <c r="B18" s="3"/>
      <c r="C18" s="3"/>
      <c r="D18" s="3"/>
      <c r="E18" s="3"/>
      <c r="F18" s="21">
        <f t="shared" si="0"/>
        <v>0</v>
      </c>
      <c r="G18" s="4"/>
      <c r="H18" s="21">
        <f t="shared" si="1"/>
        <v>0</v>
      </c>
      <c r="I18" s="11"/>
      <c r="J18" s="11"/>
      <c r="K18" s="11"/>
    </row>
    <row r="19" spans="1:11" x14ac:dyDescent="0.35">
      <c r="A19" s="2" t="s">
        <v>11</v>
      </c>
      <c r="B19" s="3"/>
      <c r="C19" s="3"/>
      <c r="D19" s="3"/>
      <c r="E19" s="3"/>
      <c r="F19" s="21">
        <f t="shared" si="0"/>
        <v>0</v>
      </c>
      <c r="G19" s="4"/>
      <c r="H19" s="21">
        <f t="shared" si="1"/>
        <v>0</v>
      </c>
      <c r="I19" s="11"/>
      <c r="J19" s="11"/>
      <c r="K19" s="11"/>
    </row>
    <row r="20" spans="1:11" x14ac:dyDescent="0.35">
      <c r="A20" s="2" t="s">
        <v>12</v>
      </c>
      <c r="B20" s="3"/>
      <c r="C20" s="3"/>
      <c r="D20" s="3"/>
      <c r="E20" s="3"/>
      <c r="F20" s="21">
        <f t="shared" si="0"/>
        <v>0</v>
      </c>
      <c r="G20" s="4"/>
      <c r="H20" s="21">
        <f t="shared" si="1"/>
        <v>0</v>
      </c>
      <c r="I20" s="11"/>
      <c r="J20" s="11"/>
      <c r="K20" s="11"/>
    </row>
    <row r="21" spans="1:11" x14ac:dyDescent="0.35">
      <c r="A21" s="2" t="s">
        <v>13</v>
      </c>
      <c r="B21" s="3"/>
      <c r="C21" s="3"/>
      <c r="D21" s="3"/>
      <c r="E21" s="3"/>
      <c r="F21" s="21">
        <f t="shared" si="0"/>
        <v>0</v>
      </c>
      <c r="G21" s="4"/>
      <c r="H21" s="21">
        <f t="shared" si="1"/>
        <v>0</v>
      </c>
      <c r="I21" s="11"/>
      <c r="J21" s="11"/>
      <c r="K21" s="11"/>
    </row>
    <row r="22" spans="1:11" x14ac:dyDescent="0.35">
      <c r="A22" s="2" t="s">
        <v>18</v>
      </c>
      <c r="B22" s="2"/>
      <c r="C22" s="2"/>
      <c r="D22" s="2"/>
      <c r="E22" s="2"/>
      <c r="F22" s="21">
        <f>SUM(F12:F21)</f>
        <v>0</v>
      </c>
      <c r="G22" s="5"/>
      <c r="H22" s="21">
        <f>SUM(H12:H21)</f>
        <v>0</v>
      </c>
      <c r="I22" s="11"/>
      <c r="J22" s="11"/>
      <c r="K22" s="11"/>
    </row>
    <row r="25" spans="1:11" ht="21" x14ac:dyDescent="0.5">
      <c r="A25" s="23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7" spans="1:11" s="15" customFormat="1" ht="29.25" customHeight="1" x14ac:dyDescent="0.35">
      <c r="A27" s="12" t="s">
        <v>2</v>
      </c>
      <c r="B27" s="13" t="s">
        <v>29</v>
      </c>
      <c r="C27" s="12" t="s">
        <v>3</v>
      </c>
      <c r="D27" s="13" t="s">
        <v>40</v>
      </c>
      <c r="E27" s="12" t="s">
        <v>14</v>
      </c>
      <c r="F27" s="12" t="s">
        <v>15</v>
      </c>
      <c r="G27" s="12" t="s">
        <v>16</v>
      </c>
      <c r="H27" s="12" t="s">
        <v>17</v>
      </c>
      <c r="I27" s="14"/>
      <c r="J27" s="14"/>
      <c r="K27" s="14"/>
    </row>
    <row r="28" spans="1:11" x14ac:dyDescent="0.35">
      <c r="A28" s="2" t="s">
        <v>4</v>
      </c>
      <c r="B28" s="3"/>
      <c r="C28" s="3"/>
      <c r="D28" s="3"/>
      <c r="E28" s="3"/>
      <c r="F28" s="21">
        <f>D28*E28</f>
        <v>0</v>
      </c>
      <c r="G28" s="4"/>
      <c r="H28" s="21">
        <f>(F28/1000)*G28</f>
        <v>0</v>
      </c>
      <c r="I28" s="11"/>
      <c r="J28" s="11"/>
      <c r="K28" s="11"/>
    </row>
    <row r="29" spans="1:11" x14ac:dyDescent="0.35">
      <c r="A29" s="2" t="s">
        <v>5</v>
      </c>
      <c r="B29" s="3"/>
      <c r="C29" s="3"/>
      <c r="D29" s="3"/>
      <c r="E29" s="3"/>
      <c r="F29" s="21">
        <f t="shared" ref="F29:F37" si="2">D29*E29</f>
        <v>0</v>
      </c>
      <c r="G29" s="4"/>
      <c r="H29" s="21">
        <f t="shared" ref="H29:H37" si="3">(F29/1000)*G29</f>
        <v>0</v>
      </c>
      <c r="I29" s="11"/>
      <c r="J29" s="11"/>
      <c r="K29" s="11"/>
    </row>
    <row r="30" spans="1:11" x14ac:dyDescent="0.35">
      <c r="A30" s="2" t="s">
        <v>6</v>
      </c>
      <c r="B30" s="3"/>
      <c r="C30" s="3"/>
      <c r="D30" s="3"/>
      <c r="E30" s="3"/>
      <c r="F30" s="21">
        <f t="shared" si="2"/>
        <v>0</v>
      </c>
      <c r="G30" s="4"/>
      <c r="H30" s="21">
        <f t="shared" si="3"/>
        <v>0</v>
      </c>
      <c r="I30" s="11"/>
      <c r="J30" s="11"/>
      <c r="K30" s="11"/>
    </row>
    <row r="31" spans="1:11" x14ac:dyDescent="0.35">
      <c r="A31" s="2" t="s">
        <v>7</v>
      </c>
      <c r="B31" s="3"/>
      <c r="C31" s="3"/>
      <c r="D31" s="3"/>
      <c r="E31" s="3"/>
      <c r="F31" s="21">
        <f t="shared" si="2"/>
        <v>0</v>
      </c>
      <c r="G31" s="4"/>
      <c r="H31" s="21">
        <f t="shared" si="3"/>
        <v>0</v>
      </c>
      <c r="I31" s="11"/>
      <c r="J31" s="11"/>
      <c r="K31" s="11"/>
    </row>
    <row r="32" spans="1:11" x14ac:dyDescent="0.35">
      <c r="A32" s="2" t="s">
        <v>8</v>
      </c>
      <c r="B32" s="3"/>
      <c r="C32" s="3"/>
      <c r="D32" s="3"/>
      <c r="E32" s="3"/>
      <c r="F32" s="21">
        <f t="shared" si="2"/>
        <v>0</v>
      </c>
      <c r="G32" s="4"/>
      <c r="H32" s="21">
        <f t="shared" si="3"/>
        <v>0</v>
      </c>
      <c r="I32" s="11"/>
      <c r="J32" s="11"/>
      <c r="K32" s="11"/>
    </row>
    <row r="33" spans="1:11" x14ac:dyDescent="0.35">
      <c r="A33" s="2" t="s">
        <v>9</v>
      </c>
      <c r="B33" s="3"/>
      <c r="C33" s="3"/>
      <c r="D33" s="3"/>
      <c r="E33" s="3"/>
      <c r="F33" s="21">
        <f t="shared" si="2"/>
        <v>0</v>
      </c>
      <c r="G33" s="4"/>
      <c r="H33" s="21">
        <f t="shared" si="3"/>
        <v>0</v>
      </c>
      <c r="I33" s="11"/>
      <c r="J33" s="11"/>
      <c r="K33" s="11"/>
    </row>
    <row r="34" spans="1:11" x14ac:dyDescent="0.35">
      <c r="A34" s="2" t="s">
        <v>10</v>
      </c>
      <c r="B34" s="3"/>
      <c r="C34" s="3"/>
      <c r="D34" s="3"/>
      <c r="E34" s="3"/>
      <c r="F34" s="21">
        <f t="shared" si="2"/>
        <v>0</v>
      </c>
      <c r="G34" s="4"/>
      <c r="H34" s="21">
        <f t="shared" si="3"/>
        <v>0</v>
      </c>
      <c r="I34" s="11"/>
      <c r="J34" s="11"/>
      <c r="K34" s="11"/>
    </row>
    <row r="35" spans="1:11" x14ac:dyDescent="0.35">
      <c r="A35" s="2" t="s">
        <v>11</v>
      </c>
      <c r="B35" s="3"/>
      <c r="C35" s="3"/>
      <c r="D35" s="3"/>
      <c r="E35" s="3"/>
      <c r="F35" s="21">
        <f t="shared" si="2"/>
        <v>0</v>
      </c>
      <c r="G35" s="4"/>
      <c r="H35" s="21">
        <f t="shared" si="3"/>
        <v>0</v>
      </c>
      <c r="I35" s="11"/>
      <c r="J35" s="11"/>
      <c r="K35" s="11"/>
    </row>
    <row r="36" spans="1:11" x14ac:dyDescent="0.35">
      <c r="A36" s="2" t="s">
        <v>12</v>
      </c>
      <c r="B36" s="3"/>
      <c r="C36" s="3"/>
      <c r="D36" s="3"/>
      <c r="E36" s="3"/>
      <c r="F36" s="21">
        <f t="shared" si="2"/>
        <v>0</v>
      </c>
      <c r="G36" s="4"/>
      <c r="H36" s="21">
        <f t="shared" si="3"/>
        <v>0</v>
      </c>
      <c r="I36" s="11"/>
      <c r="J36" s="11"/>
      <c r="K36" s="11"/>
    </row>
    <row r="37" spans="1:11" x14ac:dyDescent="0.35">
      <c r="A37" s="2" t="s">
        <v>13</v>
      </c>
      <c r="B37" s="3"/>
      <c r="C37" s="3"/>
      <c r="D37" s="3"/>
      <c r="E37" s="3"/>
      <c r="F37" s="21">
        <f t="shared" si="2"/>
        <v>0</v>
      </c>
      <c r="G37" s="4"/>
      <c r="H37" s="21">
        <f t="shared" si="3"/>
        <v>0</v>
      </c>
      <c r="I37" s="11"/>
      <c r="J37" s="11"/>
      <c r="K37" s="11"/>
    </row>
    <row r="38" spans="1:11" x14ac:dyDescent="0.35">
      <c r="A38" s="2" t="s">
        <v>18</v>
      </c>
      <c r="B38" s="2"/>
      <c r="C38" s="2"/>
      <c r="D38" s="2"/>
      <c r="E38" s="2"/>
      <c r="F38" s="21">
        <f>SUM(F28:F37)</f>
        <v>0</v>
      </c>
      <c r="G38" s="5"/>
      <c r="H38" s="21">
        <f>SUM(H28:H37)</f>
        <v>0</v>
      </c>
      <c r="I38" s="11"/>
      <c r="J38" s="11"/>
      <c r="K38" s="11"/>
    </row>
    <row r="41" spans="1:11" ht="21" x14ac:dyDescent="0.5">
      <c r="A41" s="23" t="s">
        <v>20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3" spans="1:11" x14ac:dyDescent="0.35">
      <c r="A43" s="29" t="s">
        <v>31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35">
      <c r="A44" s="29" t="s">
        <v>32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3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x14ac:dyDescent="0.35">
      <c r="B46" s="2" t="s">
        <v>21</v>
      </c>
      <c r="C46" s="2" t="s">
        <v>22</v>
      </c>
      <c r="D46" s="2" t="s">
        <v>23</v>
      </c>
    </row>
    <row r="47" spans="1:11" x14ac:dyDescent="0.35">
      <c r="B47" s="21">
        <f>F22-F38</f>
        <v>0</v>
      </c>
      <c r="C47" s="20">
        <v>0.3</v>
      </c>
      <c r="D47" s="8">
        <f>B47*C47</f>
        <v>0</v>
      </c>
    </row>
    <row r="49" spans="1:11" x14ac:dyDescent="0.35">
      <c r="B49" s="29" t="s">
        <v>30</v>
      </c>
      <c r="C49" s="29"/>
      <c r="D49" s="8" t="str">
        <f>IF(D47&gt;20000, "YES", "NO")</f>
        <v>NO</v>
      </c>
    </row>
    <row r="50" spans="1:11" x14ac:dyDescent="0.35">
      <c r="B50" s="29" t="s">
        <v>25</v>
      </c>
      <c r="C50" s="29"/>
      <c r="D50" s="8">
        <f>MIN(D47,20000)</f>
        <v>0</v>
      </c>
    </row>
    <row r="51" spans="1:11" x14ac:dyDescent="0.35">
      <c r="B51" s="29" t="s">
        <v>0</v>
      </c>
      <c r="C51" s="29"/>
      <c r="D51" s="9"/>
    </row>
    <row r="52" spans="1:11" x14ac:dyDescent="0.35">
      <c r="B52" s="29" t="s">
        <v>24</v>
      </c>
      <c r="C52" s="29"/>
      <c r="D52" s="9"/>
    </row>
    <row r="53" spans="1:11" x14ac:dyDescent="0.35">
      <c r="B53" s="29" t="s">
        <v>26</v>
      </c>
      <c r="C53" s="29"/>
      <c r="D53" s="8">
        <f>(D51-D52)</f>
        <v>0</v>
      </c>
    </row>
    <row r="54" spans="1:11" x14ac:dyDescent="0.35">
      <c r="B54" s="29" t="s">
        <v>28</v>
      </c>
      <c r="C54" s="29"/>
      <c r="D54" s="8">
        <f>D53*0.5</f>
        <v>0</v>
      </c>
    </row>
    <row r="55" spans="1:11" x14ac:dyDescent="0.35">
      <c r="B55" s="29" t="s">
        <v>27</v>
      </c>
      <c r="C55" s="29"/>
      <c r="D55" s="8">
        <f>MIN(D50,D54)</f>
        <v>0</v>
      </c>
    </row>
    <row r="57" spans="1:11" x14ac:dyDescent="0.35">
      <c r="A57" s="30" t="s">
        <v>37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</row>
    <row r="58" spans="1:11" x14ac:dyDescent="0.35">
      <c r="A58" s="31" t="s">
        <v>36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</row>
  </sheetData>
  <sheetProtection algorithmName="SHA-512" hashValue="KhRLpV8oh2CK49Q6vge5CqEhyPjOLqVRE9AB0i1aP4eWy7ZhGyZC3Eets1cHTEW2J2rvT77On8r5FDWxQcQ2FQ==" saltValue="pQSxjsP0TSEZh8EEoCqAnw==" spinCount="100000" sheet="1" objects="1" scenarios="1"/>
  <mergeCells count="25">
    <mergeCell ref="A57:K57"/>
    <mergeCell ref="A58:K58"/>
    <mergeCell ref="B54:C54"/>
    <mergeCell ref="B55:C55"/>
    <mergeCell ref="A44:K44"/>
    <mergeCell ref="B53:C53"/>
    <mergeCell ref="A43:K43"/>
    <mergeCell ref="B49:C49"/>
    <mergeCell ref="B50:C50"/>
    <mergeCell ref="B51:C51"/>
    <mergeCell ref="B52:C52"/>
    <mergeCell ref="A9:K9"/>
    <mergeCell ref="A25:K25"/>
    <mergeCell ref="A41:K41"/>
    <mergeCell ref="A6:K6"/>
    <mergeCell ref="C1:K1"/>
    <mergeCell ref="C2:K2"/>
    <mergeCell ref="C3:K3"/>
    <mergeCell ref="A3:B3"/>
    <mergeCell ref="A2:B2"/>
    <mergeCell ref="A1:B1"/>
    <mergeCell ref="A5:K5"/>
    <mergeCell ref="A7:K8"/>
    <mergeCell ref="A4:B4"/>
    <mergeCell ref="C4:K4"/>
  </mergeCells>
  <pageMargins left="0.5" right="0.5" top="1" bottom="0.75" header="0.3" footer="0.3"/>
  <pageSetup scale="64" orientation="portrait" r:id="rId1"/>
  <headerFooter>
    <oddHeader>&amp;C&amp;"-,Bold"&amp;24 ElectriCities of NC - NCMPA1
2026 Lighting Project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D42A-8655-4AB3-8059-E1ACC8EC73A5}">
  <dimension ref="A1:J43"/>
  <sheetViews>
    <sheetView workbookViewId="0">
      <selection activeCell="B32" sqref="B32"/>
    </sheetView>
  </sheetViews>
  <sheetFormatPr defaultColWidth="9.1796875" defaultRowHeight="14.5" x14ac:dyDescent="0.35"/>
  <cols>
    <col min="1" max="1" width="5.81640625" style="1" customWidth="1"/>
    <col min="2" max="2" width="21.54296875" style="1" customWidth="1"/>
    <col min="3" max="3" width="37.7265625" style="1" bestFit="1" customWidth="1"/>
    <col min="4" max="4" width="25.54296875" style="1" customWidth="1"/>
    <col min="5" max="5" width="10.81640625" style="1" bestFit="1" customWidth="1"/>
    <col min="6" max="6" width="12.81640625" style="1" bestFit="1" customWidth="1"/>
    <col min="7" max="7" width="9.81640625" style="1" bestFit="1" customWidth="1"/>
    <col min="8" max="8" width="9.1796875" style="1"/>
    <col min="9" max="9" width="8.7265625" style="1" customWidth="1"/>
    <col min="10" max="16384" width="9.1796875" style="1"/>
  </cols>
  <sheetData>
    <row r="1" spans="1:10" ht="15.5" x14ac:dyDescent="0.35">
      <c r="A1" s="32" t="s">
        <v>33</v>
      </c>
      <c r="B1" s="32"/>
      <c r="C1" s="25"/>
      <c r="D1" s="25"/>
      <c r="E1" s="25"/>
      <c r="F1" s="25"/>
      <c r="G1" s="25"/>
      <c r="H1" s="25"/>
      <c r="I1" s="25"/>
      <c r="J1" s="25"/>
    </row>
    <row r="2" spans="1:10" ht="15.5" x14ac:dyDescent="0.35">
      <c r="A2" s="32" t="s">
        <v>34</v>
      </c>
      <c r="B2" s="32"/>
      <c r="C2" s="25"/>
      <c r="D2" s="25"/>
      <c r="E2" s="25"/>
      <c r="F2" s="25"/>
      <c r="G2" s="25"/>
      <c r="H2" s="25"/>
      <c r="I2" s="25"/>
      <c r="J2" s="25"/>
    </row>
    <row r="3" spans="1:10" ht="15.5" x14ac:dyDescent="0.35">
      <c r="A3" s="32" t="s">
        <v>35</v>
      </c>
      <c r="B3" s="32"/>
      <c r="C3" s="25"/>
      <c r="D3" s="25"/>
      <c r="E3" s="25"/>
      <c r="F3" s="25"/>
      <c r="G3" s="25"/>
      <c r="H3" s="25"/>
      <c r="I3" s="25"/>
      <c r="J3" s="25"/>
    </row>
    <row r="4" spans="1:10" ht="15.5" x14ac:dyDescent="0.35">
      <c r="A4" s="32" t="s">
        <v>38</v>
      </c>
      <c r="B4" s="32"/>
      <c r="C4" s="25"/>
      <c r="D4" s="25"/>
      <c r="E4" s="25"/>
      <c r="F4" s="25"/>
      <c r="G4" s="25"/>
      <c r="H4" s="25"/>
      <c r="I4" s="25"/>
      <c r="J4" s="25"/>
    </row>
    <row r="5" spans="1:10" ht="32.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35.25" customHeight="1" x14ac:dyDescent="0.35">
      <c r="A6" s="34" t="s">
        <v>67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x14ac:dyDescent="0.35">
      <c r="A7" s="35" t="s">
        <v>68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58.5" customHeight="1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</row>
    <row r="10" spans="1:10" ht="21" x14ac:dyDescent="0.5">
      <c r="A10" s="37" t="s">
        <v>45</v>
      </c>
      <c r="B10" s="37"/>
      <c r="C10" s="37"/>
      <c r="D10" s="37"/>
      <c r="E10" s="37"/>
      <c r="F10" s="37"/>
      <c r="G10" s="37"/>
      <c r="H10" s="37"/>
      <c r="I10" s="37"/>
      <c r="J10" s="37"/>
    </row>
    <row r="12" spans="1:10" s="15" customFormat="1" ht="29.25" customHeight="1" x14ac:dyDescent="0.35">
      <c r="A12" s="12" t="s">
        <v>2</v>
      </c>
      <c r="B12" s="13" t="s">
        <v>29</v>
      </c>
      <c r="C12" s="12" t="s">
        <v>46</v>
      </c>
      <c r="D12" s="13" t="s">
        <v>70</v>
      </c>
      <c r="E12" s="12" t="s">
        <v>69</v>
      </c>
      <c r="F12" s="12" t="s">
        <v>16</v>
      </c>
      <c r="G12" s="13" t="s">
        <v>71</v>
      </c>
      <c r="H12" s="14"/>
      <c r="I12" s="14"/>
      <c r="J12" s="14"/>
    </row>
    <row r="13" spans="1:10" x14ac:dyDescent="0.35">
      <c r="A13" s="2" t="s">
        <v>4</v>
      </c>
      <c r="B13" s="3"/>
      <c r="C13" s="3"/>
      <c r="D13" s="3"/>
      <c r="E13" s="3"/>
      <c r="F13" s="4"/>
      <c r="G13" s="17"/>
      <c r="H13" s="11"/>
      <c r="I13" s="11"/>
      <c r="J13" s="11"/>
    </row>
    <row r="14" spans="1:10" x14ac:dyDescent="0.35">
      <c r="A14" s="2" t="s">
        <v>5</v>
      </c>
      <c r="B14" s="3"/>
      <c r="C14" s="3"/>
      <c r="D14" s="3"/>
      <c r="E14" s="3"/>
      <c r="F14" s="4"/>
      <c r="G14" s="17"/>
      <c r="H14" s="11"/>
      <c r="I14" s="11"/>
      <c r="J14" s="11"/>
    </row>
    <row r="15" spans="1:10" x14ac:dyDescent="0.35">
      <c r="A15" s="2" t="s">
        <v>6</v>
      </c>
      <c r="B15" s="3"/>
      <c r="C15" s="3"/>
      <c r="D15" s="3"/>
      <c r="E15" s="3"/>
      <c r="F15" s="4"/>
      <c r="G15" s="17"/>
      <c r="H15" s="11"/>
      <c r="I15" s="11"/>
      <c r="J15" s="11"/>
    </row>
    <row r="16" spans="1:10" x14ac:dyDescent="0.35">
      <c r="A16" s="2" t="s">
        <v>7</v>
      </c>
      <c r="B16" s="3"/>
      <c r="C16" s="3"/>
      <c r="D16" s="3"/>
      <c r="E16" s="3"/>
      <c r="F16" s="4"/>
      <c r="G16" s="17"/>
      <c r="H16" s="11"/>
      <c r="I16" s="11"/>
      <c r="J16" s="11"/>
    </row>
    <row r="17" spans="1:10" x14ac:dyDescent="0.35">
      <c r="A17" s="2" t="s">
        <v>8</v>
      </c>
      <c r="B17" s="3"/>
      <c r="C17" s="3"/>
      <c r="D17" s="3"/>
      <c r="E17" s="3"/>
      <c r="F17" s="4"/>
      <c r="G17" s="17"/>
      <c r="H17" s="11"/>
      <c r="I17" s="11"/>
      <c r="J17" s="11"/>
    </row>
    <row r="18" spans="1:10" x14ac:dyDescent="0.35">
      <c r="A18" s="2" t="s">
        <v>9</v>
      </c>
      <c r="B18" s="3"/>
      <c r="C18" s="3"/>
      <c r="D18" s="3"/>
      <c r="E18" s="3"/>
      <c r="F18" s="4"/>
      <c r="G18" s="17"/>
      <c r="H18" s="11"/>
      <c r="I18" s="11"/>
      <c r="J18" s="11"/>
    </row>
    <row r="19" spans="1:10" x14ac:dyDescent="0.35">
      <c r="A19" s="2" t="s">
        <v>10</v>
      </c>
      <c r="B19" s="3"/>
      <c r="C19" s="3"/>
      <c r="D19" s="3"/>
      <c r="E19" s="3"/>
      <c r="F19" s="4"/>
      <c r="G19" s="17"/>
      <c r="H19" s="11"/>
      <c r="I19" s="11"/>
      <c r="J19" s="11"/>
    </row>
    <row r="20" spans="1:10" x14ac:dyDescent="0.35">
      <c r="A20" s="2" t="s">
        <v>11</v>
      </c>
      <c r="B20" s="3"/>
      <c r="C20" s="3"/>
      <c r="D20" s="3"/>
      <c r="E20" s="3"/>
      <c r="F20" s="4"/>
      <c r="G20" s="17"/>
      <c r="H20" s="11"/>
      <c r="I20" s="11"/>
      <c r="J20" s="11"/>
    </row>
    <row r="21" spans="1:10" x14ac:dyDescent="0.35">
      <c r="A21" s="2" t="s">
        <v>12</v>
      </c>
      <c r="B21" s="3"/>
      <c r="C21" s="3"/>
      <c r="D21" s="3"/>
      <c r="E21" s="3"/>
      <c r="F21" s="4"/>
      <c r="G21" s="17"/>
      <c r="H21" s="11"/>
      <c r="I21" s="11"/>
      <c r="J21" s="11"/>
    </row>
    <row r="22" spans="1:10" x14ac:dyDescent="0.35">
      <c r="A22" s="2"/>
      <c r="B22" s="3"/>
      <c r="C22" s="3"/>
      <c r="D22" s="3"/>
      <c r="E22" s="3"/>
      <c r="F22" s="4"/>
      <c r="G22" s="17"/>
      <c r="H22" s="11"/>
      <c r="I22" s="11"/>
      <c r="J22" s="11"/>
    </row>
    <row r="23" spans="1:10" x14ac:dyDescent="0.35">
      <c r="A23" s="2" t="s">
        <v>44</v>
      </c>
      <c r="B23" s="2"/>
      <c r="C23" s="2"/>
      <c r="D23" s="2"/>
      <c r="E23" s="2"/>
      <c r="F23" s="5"/>
      <c r="G23" s="16"/>
      <c r="H23" s="11"/>
      <c r="I23" s="11"/>
      <c r="J23" s="11"/>
    </row>
    <row r="26" spans="1:10" ht="21" x14ac:dyDescent="0.5">
      <c r="A26" s="37" t="s">
        <v>48</v>
      </c>
      <c r="B26" s="37"/>
      <c r="C26" s="37"/>
      <c r="D26" s="37"/>
      <c r="E26" s="37"/>
      <c r="F26" s="37"/>
      <c r="G26" s="37"/>
      <c r="H26" s="37"/>
      <c r="I26" s="37"/>
      <c r="J26" s="37"/>
    </row>
    <row r="28" spans="1:10" x14ac:dyDescent="0.35">
      <c r="A28" s="33" t="s">
        <v>49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x14ac:dyDescent="0.35">
      <c r="A29" s="33" t="s">
        <v>50</v>
      </c>
      <c r="B29" s="33"/>
      <c r="C29" s="33"/>
      <c r="D29" s="33"/>
      <c r="E29" s="33"/>
      <c r="F29" s="33"/>
      <c r="G29" s="33"/>
      <c r="H29" s="33"/>
      <c r="I29" s="33"/>
      <c r="J29" s="33"/>
    </row>
    <row r="30" spans="1:10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35">
      <c r="B31" s="6" t="s">
        <v>51</v>
      </c>
      <c r="C31" s="6"/>
      <c r="D31" s="6" t="s">
        <v>52</v>
      </c>
    </row>
    <row r="32" spans="1:10" x14ac:dyDescent="0.35">
      <c r="B32" s="4"/>
      <c r="C32" s="7"/>
      <c r="D32" s="8">
        <f>B32*0.5</f>
        <v>0</v>
      </c>
    </row>
    <row r="34" spans="1:10" x14ac:dyDescent="0.35">
      <c r="B34" s="33" t="s">
        <v>53</v>
      </c>
      <c r="C34" s="33"/>
      <c r="D34" s="8" t="str">
        <f>IF(D32&gt;20000, "YES", "NO")</f>
        <v>NO</v>
      </c>
    </row>
    <row r="35" spans="1:10" x14ac:dyDescent="0.35">
      <c r="B35" s="33" t="s">
        <v>54</v>
      </c>
      <c r="C35" s="33"/>
      <c r="D35" s="8">
        <f>MIN(D32,20000)</f>
        <v>0</v>
      </c>
    </row>
    <row r="36" spans="1:10" x14ac:dyDescent="0.35">
      <c r="B36" s="33" t="s">
        <v>0</v>
      </c>
      <c r="C36" s="33"/>
      <c r="D36" s="8">
        <f>B32</f>
        <v>0</v>
      </c>
    </row>
    <row r="37" spans="1:10" x14ac:dyDescent="0.35">
      <c r="B37" s="33" t="s">
        <v>24</v>
      </c>
      <c r="C37" s="33"/>
      <c r="D37" s="9">
        <v>0</v>
      </c>
    </row>
    <row r="38" spans="1:10" x14ac:dyDescent="0.35">
      <c r="B38" s="33" t="s">
        <v>55</v>
      </c>
      <c r="C38" s="33"/>
      <c r="D38" s="8">
        <f>(D36-D37)</f>
        <v>0</v>
      </c>
    </row>
    <row r="39" spans="1:10" x14ac:dyDescent="0.35">
      <c r="B39" s="33" t="s">
        <v>56</v>
      </c>
      <c r="C39" s="33"/>
      <c r="D39" s="8">
        <f>D38*0.5</f>
        <v>0</v>
      </c>
    </row>
    <row r="40" spans="1:10" x14ac:dyDescent="0.35">
      <c r="B40" s="33" t="s">
        <v>57</v>
      </c>
      <c r="C40" s="33"/>
      <c r="D40" s="8">
        <f>MIN(D35,D39)</f>
        <v>0</v>
      </c>
    </row>
    <row r="41" spans="1:10" x14ac:dyDescent="0.35">
      <c r="B41"/>
      <c r="C41"/>
      <c r="D41"/>
    </row>
    <row r="42" spans="1:10" x14ac:dyDescent="0.35">
      <c r="A42" s="39" t="s">
        <v>37</v>
      </c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35">
      <c r="A43" s="38" t="s">
        <v>36</v>
      </c>
      <c r="B43" s="38"/>
      <c r="C43" s="38"/>
      <c r="D43" s="38"/>
      <c r="E43" s="38"/>
      <c r="F43" s="38"/>
      <c r="G43" s="38"/>
      <c r="H43" s="38"/>
      <c r="I43" s="38"/>
      <c r="J43" s="38"/>
    </row>
  </sheetData>
  <sheetProtection algorithmName="SHA-512" hashValue="LxI/NJP8dK2J916DBQOO1CmfwB52XMw9KCsks+bfe8KfsOmfPLcbtofgy5RlN3fJ43gNXnGIHAl2Snp/GKe/ZA==" saltValue="WleOjZotMA2iNtiFpqs52w==" spinCount="100000" sheet="1" objects="1" scenarios="1"/>
  <mergeCells count="24">
    <mergeCell ref="A43:J43"/>
    <mergeCell ref="B36:C36"/>
    <mergeCell ref="B37:C37"/>
    <mergeCell ref="B38:C38"/>
    <mergeCell ref="B39:C39"/>
    <mergeCell ref="B40:C40"/>
    <mergeCell ref="A42:J42"/>
    <mergeCell ref="B35:C35"/>
    <mergeCell ref="A4:B4"/>
    <mergeCell ref="C4:J4"/>
    <mergeCell ref="A5:J5"/>
    <mergeCell ref="A6:J6"/>
    <mergeCell ref="A7:J8"/>
    <mergeCell ref="A10:J10"/>
    <mergeCell ref="A26:J26"/>
    <mergeCell ref="A28:J28"/>
    <mergeCell ref="A29:J29"/>
    <mergeCell ref="B34:C34"/>
    <mergeCell ref="A1:B1"/>
    <mergeCell ref="C1:J1"/>
    <mergeCell ref="A2:B2"/>
    <mergeCell ref="C2:J2"/>
    <mergeCell ref="A3:B3"/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CE10-3830-466C-9063-7752E9A44325}">
  <dimension ref="A1:K58"/>
  <sheetViews>
    <sheetView workbookViewId="0">
      <selection activeCell="D51" sqref="D51"/>
    </sheetView>
  </sheetViews>
  <sheetFormatPr defaultColWidth="9.1796875" defaultRowHeight="14.5" x14ac:dyDescent="0.35"/>
  <cols>
    <col min="1" max="1" width="5.81640625" style="1" customWidth="1"/>
    <col min="2" max="2" width="21.54296875" style="1" customWidth="1"/>
    <col min="3" max="3" width="37.7265625" style="1" bestFit="1" customWidth="1"/>
    <col min="4" max="4" width="25.54296875" style="1" customWidth="1"/>
    <col min="5" max="5" width="10.81640625" style="1" bestFit="1" customWidth="1"/>
    <col min="6" max="6" width="11" style="1" bestFit="1" customWidth="1"/>
    <col min="7" max="7" width="12.81640625" style="1" bestFit="1" customWidth="1"/>
    <col min="8" max="8" width="9.81640625" style="1" bestFit="1" customWidth="1"/>
    <col min="9" max="9" width="9.1796875" style="1"/>
    <col min="10" max="10" width="8.7265625" style="1" customWidth="1"/>
    <col min="11" max="16384" width="9.1796875" style="1"/>
  </cols>
  <sheetData>
    <row r="1" spans="1:11" ht="15.5" x14ac:dyDescent="0.35">
      <c r="A1" s="32" t="s">
        <v>33</v>
      </c>
      <c r="B1" s="32"/>
      <c r="C1" s="25"/>
      <c r="D1" s="25"/>
      <c r="E1" s="25"/>
      <c r="F1" s="25"/>
      <c r="G1" s="25"/>
      <c r="H1" s="25"/>
      <c r="I1" s="25"/>
      <c r="J1" s="25"/>
      <c r="K1" s="25"/>
    </row>
    <row r="2" spans="1:11" ht="15.5" x14ac:dyDescent="0.35">
      <c r="A2" s="32" t="s">
        <v>34</v>
      </c>
      <c r="B2" s="32"/>
      <c r="C2" s="25"/>
      <c r="D2" s="25"/>
      <c r="E2" s="25"/>
      <c r="F2" s="25"/>
      <c r="G2" s="25"/>
      <c r="H2" s="25"/>
      <c r="I2" s="25"/>
      <c r="J2" s="25"/>
      <c r="K2" s="25"/>
    </row>
    <row r="3" spans="1:11" ht="15.5" x14ac:dyDescent="0.35">
      <c r="A3" s="32" t="s">
        <v>35</v>
      </c>
      <c r="B3" s="32"/>
      <c r="C3" s="25"/>
      <c r="D3" s="25"/>
      <c r="E3" s="25"/>
      <c r="F3" s="25"/>
      <c r="G3" s="25"/>
      <c r="H3" s="25"/>
      <c r="I3" s="25"/>
      <c r="J3" s="25"/>
      <c r="K3" s="25"/>
    </row>
    <row r="4" spans="1:11" ht="15.5" x14ac:dyDescent="0.35">
      <c r="A4" s="32" t="s">
        <v>38</v>
      </c>
      <c r="B4" s="32"/>
      <c r="C4" s="25"/>
      <c r="D4" s="25"/>
      <c r="E4" s="25"/>
      <c r="F4" s="25"/>
      <c r="G4" s="25"/>
      <c r="H4" s="25"/>
      <c r="I4" s="25"/>
      <c r="J4" s="25"/>
      <c r="K4" s="25"/>
    </row>
    <row r="5" spans="1:11" ht="32.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35.25" customHeight="1" x14ac:dyDescent="0.35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35">
      <c r="A7" s="35" t="s">
        <v>58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58.5" customHeight="1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22.5" customHeight="1" x14ac:dyDescent="0.5">
      <c r="A9" s="40" t="s">
        <v>41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1" spans="1:11" s="15" customFormat="1" ht="29.25" customHeight="1" x14ac:dyDescent="0.35">
      <c r="A11" s="12" t="s">
        <v>2</v>
      </c>
      <c r="B11" s="13" t="s">
        <v>29</v>
      </c>
      <c r="C11" s="13" t="s">
        <v>61</v>
      </c>
      <c r="D11" s="13" t="s">
        <v>42</v>
      </c>
      <c r="E11" s="12" t="s">
        <v>62</v>
      </c>
      <c r="F11" s="12" t="s">
        <v>43</v>
      </c>
      <c r="G11" s="12" t="s">
        <v>16</v>
      </c>
      <c r="H11" s="12" t="s">
        <v>17</v>
      </c>
      <c r="I11" s="14"/>
      <c r="J11" s="14"/>
      <c r="K11" s="14"/>
    </row>
    <row r="12" spans="1:11" x14ac:dyDescent="0.35">
      <c r="A12" s="2" t="s">
        <v>4</v>
      </c>
      <c r="B12" s="3"/>
      <c r="C12" s="3"/>
      <c r="D12" s="3"/>
      <c r="E12" s="3"/>
      <c r="F12" s="17"/>
      <c r="G12" s="4"/>
      <c r="H12" s="17"/>
      <c r="I12" s="11"/>
      <c r="J12" s="11"/>
      <c r="K12" s="11"/>
    </row>
    <row r="13" spans="1:11" x14ac:dyDescent="0.35">
      <c r="A13" s="2" t="s">
        <v>5</v>
      </c>
      <c r="B13" s="3"/>
      <c r="C13" s="3"/>
      <c r="D13" s="3"/>
      <c r="E13" s="3"/>
      <c r="F13" s="17"/>
      <c r="G13" s="4"/>
      <c r="H13" s="17"/>
      <c r="I13" s="11"/>
      <c r="J13" s="11"/>
      <c r="K13" s="11"/>
    </row>
    <row r="14" spans="1:11" x14ac:dyDescent="0.35">
      <c r="A14" s="2" t="s">
        <v>6</v>
      </c>
      <c r="B14" s="3"/>
      <c r="C14" s="3"/>
      <c r="D14" s="3"/>
      <c r="E14" s="3"/>
      <c r="F14" s="17"/>
      <c r="G14" s="4"/>
      <c r="H14" s="17"/>
      <c r="I14" s="11"/>
      <c r="J14" s="11"/>
      <c r="K14" s="11"/>
    </row>
    <row r="15" spans="1:11" x14ac:dyDescent="0.35">
      <c r="A15" s="2" t="s">
        <v>7</v>
      </c>
      <c r="B15" s="3"/>
      <c r="C15" s="3"/>
      <c r="D15" s="3"/>
      <c r="E15" s="3"/>
      <c r="F15" s="17"/>
      <c r="G15" s="4"/>
      <c r="H15" s="17"/>
      <c r="I15" s="11"/>
      <c r="J15" s="11"/>
      <c r="K15" s="11"/>
    </row>
    <row r="16" spans="1:11" x14ac:dyDescent="0.35">
      <c r="A16" s="2" t="s">
        <v>8</v>
      </c>
      <c r="B16" s="3"/>
      <c r="C16" s="3"/>
      <c r="D16" s="3"/>
      <c r="E16" s="3"/>
      <c r="F16" s="17"/>
      <c r="G16" s="4"/>
      <c r="H16" s="17"/>
      <c r="I16" s="11"/>
      <c r="J16" s="11"/>
      <c r="K16" s="11"/>
    </row>
    <row r="17" spans="1:11" x14ac:dyDescent="0.35">
      <c r="A17" s="2" t="s">
        <v>9</v>
      </c>
      <c r="B17" s="3"/>
      <c r="C17" s="3"/>
      <c r="D17" s="3"/>
      <c r="E17" s="3"/>
      <c r="F17" s="17"/>
      <c r="G17" s="4"/>
      <c r="H17" s="17"/>
      <c r="I17" s="11"/>
      <c r="J17" s="11"/>
      <c r="K17" s="11"/>
    </row>
    <row r="18" spans="1:11" x14ac:dyDescent="0.35">
      <c r="A18" s="2" t="s">
        <v>10</v>
      </c>
      <c r="B18" s="3"/>
      <c r="C18" s="3"/>
      <c r="D18" s="3"/>
      <c r="E18" s="3"/>
      <c r="F18" s="17"/>
      <c r="G18" s="4"/>
      <c r="H18" s="17"/>
      <c r="I18" s="11"/>
      <c r="J18" s="11"/>
      <c r="K18" s="11"/>
    </row>
    <row r="19" spans="1:11" x14ac:dyDescent="0.35">
      <c r="A19" s="2" t="s">
        <v>11</v>
      </c>
      <c r="B19" s="3"/>
      <c r="C19" s="3"/>
      <c r="D19" s="3"/>
      <c r="E19" s="3"/>
      <c r="F19" s="17"/>
      <c r="G19" s="4"/>
      <c r="H19" s="17"/>
      <c r="I19" s="11"/>
      <c r="J19" s="11"/>
      <c r="K19" s="11"/>
    </row>
    <row r="20" spans="1:11" x14ac:dyDescent="0.35">
      <c r="A20" s="2" t="s">
        <v>12</v>
      </c>
      <c r="B20" s="3"/>
      <c r="C20" s="3"/>
      <c r="D20" s="3"/>
      <c r="E20" s="3"/>
      <c r="F20" s="17"/>
      <c r="G20" s="4"/>
      <c r="H20" s="17"/>
      <c r="I20" s="11"/>
      <c r="J20" s="11"/>
      <c r="K20" s="11"/>
    </row>
    <row r="21" spans="1:11" x14ac:dyDescent="0.35">
      <c r="A21" s="2"/>
      <c r="B21" s="3"/>
      <c r="C21" s="3"/>
      <c r="D21" s="3"/>
      <c r="E21" s="3"/>
      <c r="F21" s="17"/>
      <c r="G21" s="4"/>
      <c r="H21" s="17"/>
      <c r="I21" s="11"/>
      <c r="J21" s="11"/>
      <c r="K21" s="11"/>
    </row>
    <row r="22" spans="1:11" x14ac:dyDescent="0.35">
      <c r="A22" s="2" t="s">
        <v>44</v>
      </c>
      <c r="B22" s="2"/>
      <c r="C22" s="2"/>
      <c r="D22" s="2"/>
      <c r="E22" s="2"/>
      <c r="F22" s="16"/>
      <c r="G22" s="5"/>
      <c r="H22" s="16"/>
      <c r="I22" s="11"/>
      <c r="J22" s="11"/>
      <c r="K22" s="11"/>
    </row>
    <row r="23" spans="1:11" x14ac:dyDescent="0.35">
      <c r="A23" s="18" t="s">
        <v>63</v>
      </c>
      <c r="B23" s="18"/>
      <c r="C23" s="18"/>
    </row>
    <row r="25" spans="1:11" ht="21" x14ac:dyDescent="0.5">
      <c r="A25" s="37" t="s">
        <v>45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7" spans="1:11" s="15" customFormat="1" ht="29.25" customHeight="1" x14ac:dyDescent="0.35">
      <c r="A27" s="12" t="s">
        <v>2</v>
      </c>
      <c r="B27" s="13" t="s">
        <v>29</v>
      </c>
      <c r="C27" s="12" t="s">
        <v>46</v>
      </c>
      <c r="D27" s="13" t="s">
        <v>42</v>
      </c>
      <c r="E27" s="12" t="s">
        <v>62</v>
      </c>
      <c r="F27" s="12" t="s">
        <v>47</v>
      </c>
      <c r="G27" s="12" t="s">
        <v>16</v>
      </c>
      <c r="H27" s="12" t="s">
        <v>17</v>
      </c>
      <c r="I27" s="14"/>
      <c r="J27" s="14"/>
      <c r="K27" s="14"/>
    </row>
    <row r="28" spans="1:11" x14ac:dyDescent="0.35">
      <c r="A28" s="2" t="s">
        <v>4</v>
      </c>
      <c r="B28" s="3"/>
      <c r="C28" s="3"/>
      <c r="D28" s="3"/>
      <c r="E28" s="3"/>
      <c r="F28" s="17"/>
      <c r="G28" s="4"/>
      <c r="H28" s="17"/>
      <c r="I28" s="11"/>
      <c r="J28" s="11"/>
      <c r="K28" s="11"/>
    </row>
    <row r="29" spans="1:11" x14ac:dyDescent="0.35">
      <c r="A29" s="2" t="s">
        <v>5</v>
      </c>
      <c r="B29" s="3"/>
      <c r="C29" s="3"/>
      <c r="D29" s="3"/>
      <c r="E29" s="3"/>
      <c r="F29" s="17"/>
      <c r="G29" s="4"/>
      <c r="H29" s="17"/>
      <c r="I29" s="11"/>
      <c r="J29" s="11"/>
      <c r="K29" s="11"/>
    </row>
    <row r="30" spans="1:11" x14ac:dyDescent="0.35">
      <c r="A30" s="2" t="s">
        <v>6</v>
      </c>
      <c r="B30" s="3"/>
      <c r="C30" s="3"/>
      <c r="D30" s="3"/>
      <c r="E30" s="3"/>
      <c r="F30" s="17"/>
      <c r="G30" s="4"/>
      <c r="H30" s="17"/>
      <c r="I30" s="11"/>
      <c r="J30" s="11"/>
      <c r="K30" s="11"/>
    </row>
    <row r="31" spans="1:11" x14ac:dyDescent="0.35">
      <c r="A31" s="2" t="s">
        <v>7</v>
      </c>
      <c r="B31" s="3"/>
      <c r="C31" s="3"/>
      <c r="D31" s="3"/>
      <c r="E31" s="3"/>
      <c r="F31" s="17"/>
      <c r="G31" s="4"/>
      <c r="H31" s="17"/>
      <c r="I31" s="11"/>
      <c r="J31" s="11"/>
      <c r="K31" s="11"/>
    </row>
    <row r="32" spans="1:11" x14ac:dyDescent="0.35">
      <c r="A32" s="2" t="s">
        <v>8</v>
      </c>
      <c r="B32" s="3"/>
      <c r="C32" s="3"/>
      <c r="D32" s="3"/>
      <c r="E32" s="3"/>
      <c r="F32" s="17"/>
      <c r="G32" s="4"/>
      <c r="H32" s="17"/>
      <c r="I32" s="11"/>
      <c r="J32" s="11"/>
      <c r="K32" s="11"/>
    </row>
    <row r="33" spans="1:11" x14ac:dyDescent="0.35">
      <c r="A33" s="2" t="s">
        <v>9</v>
      </c>
      <c r="B33" s="3"/>
      <c r="C33" s="3"/>
      <c r="D33" s="3"/>
      <c r="E33" s="3"/>
      <c r="F33" s="17"/>
      <c r="G33" s="4"/>
      <c r="H33" s="17"/>
      <c r="I33" s="11"/>
      <c r="J33" s="11"/>
      <c r="K33" s="11"/>
    </row>
    <row r="34" spans="1:11" x14ac:dyDescent="0.35">
      <c r="A34" s="2" t="s">
        <v>10</v>
      </c>
      <c r="B34" s="3"/>
      <c r="C34" s="3"/>
      <c r="D34" s="3"/>
      <c r="E34" s="3"/>
      <c r="F34" s="17"/>
      <c r="G34" s="4"/>
      <c r="H34" s="17"/>
      <c r="I34" s="11"/>
      <c r="J34" s="11"/>
      <c r="K34" s="11"/>
    </row>
    <row r="35" spans="1:11" x14ac:dyDescent="0.35">
      <c r="A35" s="2" t="s">
        <v>11</v>
      </c>
      <c r="B35" s="3"/>
      <c r="C35" s="3"/>
      <c r="D35" s="3"/>
      <c r="E35" s="3"/>
      <c r="F35" s="17"/>
      <c r="G35" s="4"/>
      <c r="H35" s="17"/>
      <c r="I35" s="11"/>
      <c r="J35" s="11"/>
      <c r="K35" s="11"/>
    </row>
    <row r="36" spans="1:11" x14ac:dyDescent="0.35">
      <c r="A36" s="2" t="s">
        <v>12</v>
      </c>
      <c r="B36" s="3"/>
      <c r="C36" s="3"/>
      <c r="D36" s="3"/>
      <c r="E36" s="3"/>
      <c r="F36" s="17"/>
      <c r="G36" s="4"/>
      <c r="H36" s="17"/>
      <c r="I36" s="11"/>
      <c r="J36" s="11"/>
      <c r="K36" s="11"/>
    </row>
    <row r="37" spans="1:11" x14ac:dyDescent="0.35">
      <c r="A37" s="2"/>
      <c r="B37" s="3"/>
      <c r="C37" s="3"/>
      <c r="D37" s="3"/>
      <c r="E37" s="3"/>
      <c r="F37" s="17"/>
      <c r="G37" s="4"/>
      <c r="H37" s="17"/>
      <c r="I37" s="11"/>
      <c r="J37" s="11"/>
      <c r="K37" s="11"/>
    </row>
    <row r="38" spans="1:11" x14ac:dyDescent="0.35">
      <c r="A38" s="2" t="s">
        <v>44</v>
      </c>
      <c r="B38" s="2"/>
      <c r="C38" s="2"/>
      <c r="D38" s="2"/>
      <c r="E38" s="2"/>
      <c r="F38" s="16"/>
      <c r="G38" s="5"/>
      <c r="H38" s="16"/>
      <c r="I38" s="11"/>
      <c r="J38" s="11"/>
      <c r="K38" s="11"/>
    </row>
    <row r="41" spans="1:11" ht="21" x14ac:dyDescent="0.5">
      <c r="A41" s="37" t="s">
        <v>48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3" spans="1:11" x14ac:dyDescent="0.35">
      <c r="A43" s="33" t="s">
        <v>49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x14ac:dyDescent="0.35">
      <c r="A44" s="33" t="s">
        <v>50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35">
      <c r="B46" s="6" t="s">
        <v>51</v>
      </c>
      <c r="C46" s="6"/>
      <c r="D46" s="6" t="s">
        <v>52</v>
      </c>
    </row>
    <row r="47" spans="1:11" x14ac:dyDescent="0.35">
      <c r="B47" s="4">
        <v>0</v>
      </c>
      <c r="C47" s="7"/>
      <c r="D47" s="8">
        <f>B47*0.5</f>
        <v>0</v>
      </c>
    </row>
    <row r="49" spans="1:11" x14ac:dyDescent="0.35">
      <c r="B49" s="33" t="s">
        <v>53</v>
      </c>
      <c r="C49" s="33"/>
      <c r="D49" s="8" t="str">
        <f>IF(D47&gt;20000, "YES", "NO")</f>
        <v>NO</v>
      </c>
    </row>
    <row r="50" spans="1:11" x14ac:dyDescent="0.35">
      <c r="B50" s="33" t="s">
        <v>54</v>
      </c>
      <c r="C50" s="33"/>
      <c r="D50" s="8">
        <f>MIN(D47,20000)</f>
        <v>0</v>
      </c>
    </row>
    <row r="51" spans="1:11" x14ac:dyDescent="0.35">
      <c r="B51" s="33" t="s">
        <v>0</v>
      </c>
      <c r="C51" s="33"/>
      <c r="D51" s="8">
        <f>B47</f>
        <v>0</v>
      </c>
    </row>
    <row r="52" spans="1:11" x14ac:dyDescent="0.35">
      <c r="B52" s="33" t="s">
        <v>24</v>
      </c>
      <c r="C52" s="33"/>
      <c r="D52" s="9">
        <v>0</v>
      </c>
    </row>
    <row r="53" spans="1:11" x14ac:dyDescent="0.35">
      <c r="B53" s="33" t="s">
        <v>55</v>
      </c>
      <c r="C53" s="33"/>
      <c r="D53" s="8">
        <f>(D51-D52)</f>
        <v>0</v>
      </c>
    </row>
    <row r="54" spans="1:11" x14ac:dyDescent="0.35">
      <c r="B54" s="33" t="s">
        <v>56</v>
      </c>
      <c r="C54" s="33"/>
      <c r="D54" s="8">
        <f>D53*0.5</f>
        <v>0</v>
      </c>
    </row>
    <row r="55" spans="1:11" x14ac:dyDescent="0.35">
      <c r="B55" s="33" t="s">
        <v>57</v>
      </c>
      <c r="C55" s="33"/>
      <c r="D55" s="8">
        <f>MIN(D50,D54)</f>
        <v>0</v>
      </c>
    </row>
    <row r="56" spans="1:11" x14ac:dyDescent="0.35">
      <c r="B56"/>
      <c r="C56"/>
      <c r="D56"/>
    </row>
    <row r="57" spans="1:11" x14ac:dyDescent="0.35">
      <c r="A57" s="39" t="s">
        <v>37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 x14ac:dyDescent="0.35">
      <c r="A58" s="38" t="s">
        <v>36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</sheetData>
  <sheetProtection algorithmName="SHA-512" hashValue="rRUh3+pfZg8unwZ53+qTaWGs0h3ctFT4RPMKrcr79WtJ6+FBMnEJp2QwE3ZiiVkqfN8NO7Afq+F8MHFyh/2szQ==" saltValue="mPeALvkTxNwXhFPkyHs6lQ==" spinCount="100000" sheet="1" objects="1" scenarios="1"/>
  <mergeCells count="25">
    <mergeCell ref="A1:B1"/>
    <mergeCell ref="C1:K1"/>
    <mergeCell ref="A2:B2"/>
    <mergeCell ref="C2:K2"/>
    <mergeCell ref="A3:B3"/>
    <mergeCell ref="C3:K3"/>
    <mergeCell ref="B50:C50"/>
    <mergeCell ref="A4:B4"/>
    <mergeCell ref="C4:K4"/>
    <mergeCell ref="A5:K5"/>
    <mergeCell ref="A6:K6"/>
    <mergeCell ref="A7:K8"/>
    <mergeCell ref="A9:K9"/>
    <mergeCell ref="A25:K25"/>
    <mergeCell ref="A41:K41"/>
    <mergeCell ref="A43:K43"/>
    <mergeCell ref="A44:K44"/>
    <mergeCell ref="B49:C49"/>
    <mergeCell ref="A58:K58"/>
    <mergeCell ref="B51:C51"/>
    <mergeCell ref="B52:C52"/>
    <mergeCell ref="B53:C53"/>
    <mergeCell ref="B54:C54"/>
    <mergeCell ref="B55:C55"/>
    <mergeCell ref="A57:K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0D36B-B94D-4C5B-A148-0C963108BE11}">
  <dimension ref="A1:K58"/>
  <sheetViews>
    <sheetView tabSelected="1" workbookViewId="0">
      <selection activeCell="F47" sqref="F47"/>
    </sheetView>
  </sheetViews>
  <sheetFormatPr defaultColWidth="9.1796875" defaultRowHeight="14.5" x14ac:dyDescent="0.35"/>
  <cols>
    <col min="1" max="1" width="5.81640625" style="1" customWidth="1"/>
    <col min="2" max="2" width="21.54296875" style="1" customWidth="1"/>
    <col min="3" max="3" width="37.7265625" style="1" bestFit="1" customWidth="1"/>
    <col min="4" max="4" width="25.54296875" style="1" customWidth="1"/>
    <col min="5" max="5" width="10.81640625" style="1" bestFit="1" customWidth="1"/>
    <col min="6" max="6" width="11" style="1" bestFit="1" customWidth="1"/>
    <col min="7" max="7" width="12.81640625" style="1" bestFit="1" customWidth="1"/>
    <col min="8" max="8" width="9.81640625" style="1" bestFit="1" customWidth="1"/>
    <col min="9" max="9" width="9.1796875" style="1"/>
    <col min="10" max="10" width="8.7265625" style="1" customWidth="1"/>
    <col min="11" max="16384" width="9.1796875" style="1"/>
  </cols>
  <sheetData>
    <row r="1" spans="1:11" ht="15.5" x14ac:dyDescent="0.35">
      <c r="A1" s="32" t="s">
        <v>33</v>
      </c>
      <c r="B1" s="32"/>
      <c r="C1" s="25"/>
      <c r="D1" s="25"/>
      <c r="E1" s="25"/>
      <c r="F1" s="25"/>
      <c r="G1" s="25"/>
      <c r="H1" s="25"/>
      <c r="I1" s="25"/>
      <c r="J1" s="25"/>
      <c r="K1" s="25"/>
    </row>
    <row r="2" spans="1:11" ht="15.5" x14ac:dyDescent="0.35">
      <c r="A2" s="32" t="s">
        <v>34</v>
      </c>
      <c r="B2" s="32"/>
      <c r="C2" s="25"/>
      <c r="D2" s="25"/>
      <c r="E2" s="25"/>
      <c r="F2" s="25"/>
      <c r="G2" s="25"/>
      <c r="H2" s="25"/>
      <c r="I2" s="25"/>
      <c r="J2" s="25"/>
      <c r="K2" s="25"/>
    </row>
    <row r="3" spans="1:11" ht="15.5" x14ac:dyDescent="0.35">
      <c r="A3" s="32" t="s">
        <v>35</v>
      </c>
      <c r="B3" s="32"/>
      <c r="C3" s="25"/>
      <c r="D3" s="25"/>
      <c r="E3" s="25"/>
      <c r="F3" s="25"/>
      <c r="G3" s="25"/>
      <c r="H3" s="25"/>
      <c r="I3" s="25"/>
      <c r="J3" s="25"/>
      <c r="K3" s="25"/>
    </row>
    <row r="4" spans="1:11" ht="15.5" x14ac:dyDescent="0.35">
      <c r="A4" s="32" t="s">
        <v>38</v>
      </c>
      <c r="B4" s="32"/>
      <c r="C4" s="25"/>
      <c r="D4" s="25"/>
      <c r="E4" s="25"/>
      <c r="F4" s="25"/>
      <c r="G4" s="25"/>
      <c r="H4" s="25"/>
      <c r="I4" s="25"/>
      <c r="J4" s="25"/>
      <c r="K4" s="25"/>
    </row>
    <row r="5" spans="1:11" ht="32.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35.25" customHeight="1" x14ac:dyDescent="0.35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35">
      <c r="A7" s="35" t="s">
        <v>58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58.5" customHeight="1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22.5" customHeight="1" x14ac:dyDescent="0.5">
      <c r="A9" s="40" t="s">
        <v>41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1" spans="1:11" s="15" customFormat="1" ht="29.25" customHeight="1" x14ac:dyDescent="0.35">
      <c r="A11" s="12" t="s">
        <v>2</v>
      </c>
      <c r="B11" s="13" t="s">
        <v>29</v>
      </c>
      <c r="C11" s="13" t="s">
        <v>61</v>
      </c>
      <c r="D11" s="13" t="s">
        <v>42</v>
      </c>
      <c r="E11" s="12" t="s">
        <v>62</v>
      </c>
      <c r="F11" s="12" t="s">
        <v>43</v>
      </c>
      <c r="G11" s="12" t="s">
        <v>16</v>
      </c>
      <c r="H11" s="12" t="s">
        <v>17</v>
      </c>
      <c r="I11" s="14"/>
      <c r="J11" s="14"/>
      <c r="K11" s="14"/>
    </row>
    <row r="12" spans="1:11" x14ac:dyDescent="0.35">
      <c r="A12" s="2" t="s">
        <v>4</v>
      </c>
      <c r="B12" s="3"/>
      <c r="C12" s="3"/>
      <c r="D12" s="3"/>
      <c r="E12" s="3"/>
      <c r="F12" s="17"/>
      <c r="G12" s="4"/>
      <c r="H12" s="17"/>
      <c r="I12" s="11"/>
      <c r="J12" s="11"/>
      <c r="K12" s="11"/>
    </row>
    <row r="13" spans="1:11" x14ac:dyDescent="0.35">
      <c r="A13" s="2" t="s">
        <v>5</v>
      </c>
      <c r="B13" s="3"/>
      <c r="C13" s="3"/>
      <c r="D13" s="3"/>
      <c r="E13" s="3"/>
      <c r="F13" s="17"/>
      <c r="G13" s="4"/>
      <c r="H13" s="17"/>
      <c r="I13" s="11"/>
      <c r="J13" s="11"/>
      <c r="K13" s="11"/>
    </row>
    <row r="14" spans="1:11" x14ac:dyDescent="0.35">
      <c r="A14" s="2" t="s">
        <v>6</v>
      </c>
      <c r="B14" s="3"/>
      <c r="C14" s="3"/>
      <c r="D14" s="3"/>
      <c r="E14" s="3"/>
      <c r="F14" s="17"/>
      <c r="G14" s="4"/>
      <c r="H14" s="17"/>
      <c r="I14" s="11"/>
      <c r="J14" s="11"/>
      <c r="K14" s="11"/>
    </row>
    <row r="15" spans="1:11" x14ac:dyDescent="0.35">
      <c r="A15" s="2" t="s">
        <v>7</v>
      </c>
      <c r="B15" s="3"/>
      <c r="C15" s="3"/>
      <c r="D15" s="3"/>
      <c r="E15" s="3"/>
      <c r="F15" s="17"/>
      <c r="G15" s="4"/>
      <c r="H15" s="17"/>
      <c r="I15" s="11"/>
      <c r="J15" s="11"/>
      <c r="K15" s="11"/>
    </row>
    <row r="16" spans="1:11" x14ac:dyDescent="0.35">
      <c r="A16" s="2" t="s">
        <v>8</v>
      </c>
      <c r="B16" s="3"/>
      <c r="C16" s="3"/>
      <c r="D16" s="3"/>
      <c r="E16" s="3"/>
      <c r="F16" s="17"/>
      <c r="G16" s="4"/>
      <c r="H16" s="17"/>
      <c r="I16" s="11"/>
      <c r="J16" s="11"/>
      <c r="K16" s="11"/>
    </row>
    <row r="17" spans="1:11" x14ac:dyDescent="0.35">
      <c r="A17" s="2" t="s">
        <v>9</v>
      </c>
      <c r="B17" s="3"/>
      <c r="C17" s="3"/>
      <c r="D17" s="3"/>
      <c r="E17" s="3"/>
      <c r="F17" s="17"/>
      <c r="G17" s="4"/>
      <c r="H17" s="17"/>
      <c r="I17" s="11"/>
      <c r="J17" s="11"/>
      <c r="K17" s="11"/>
    </row>
    <row r="18" spans="1:11" x14ac:dyDescent="0.35">
      <c r="A18" s="2" t="s">
        <v>10</v>
      </c>
      <c r="B18" s="3"/>
      <c r="C18" s="3"/>
      <c r="D18" s="3"/>
      <c r="E18" s="3"/>
      <c r="F18" s="17"/>
      <c r="G18" s="4"/>
      <c r="H18" s="17"/>
      <c r="I18" s="11"/>
      <c r="J18" s="11"/>
      <c r="K18" s="11"/>
    </row>
    <row r="19" spans="1:11" x14ac:dyDescent="0.35">
      <c r="A19" s="2" t="s">
        <v>11</v>
      </c>
      <c r="B19" s="3"/>
      <c r="C19" s="3"/>
      <c r="D19" s="3"/>
      <c r="E19" s="3"/>
      <c r="F19" s="17"/>
      <c r="G19" s="4"/>
      <c r="H19" s="17"/>
      <c r="I19" s="11"/>
      <c r="J19" s="11"/>
      <c r="K19" s="11"/>
    </row>
    <row r="20" spans="1:11" x14ac:dyDescent="0.35">
      <c r="A20" s="2" t="s">
        <v>12</v>
      </c>
      <c r="B20" s="3"/>
      <c r="C20" s="3"/>
      <c r="D20" s="3"/>
      <c r="E20" s="3"/>
      <c r="F20" s="17"/>
      <c r="G20" s="4"/>
      <c r="H20" s="17"/>
      <c r="I20" s="11"/>
      <c r="J20" s="11"/>
      <c r="K20" s="11"/>
    </row>
    <row r="21" spans="1:11" x14ac:dyDescent="0.35">
      <c r="A21" s="2"/>
      <c r="B21" s="3"/>
      <c r="C21" s="3"/>
      <c r="D21" s="3"/>
      <c r="E21" s="3"/>
      <c r="F21" s="17"/>
      <c r="G21" s="4"/>
      <c r="H21" s="17"/>
      <c r="I21" s="11"/>
      <c r="J21" s="11"/>
      <c r="K21" s="11"/>
    </row>
    <row r="22" spans="1:11" x14ac:dyDescent="0.35">
      <c r="A22" s="2" t="s">
        <v>44</v>
      </c>
      <c r="B22" s="2"/>
      <c r="C22" s="2"/>
      <c r="D22" s="2"/>
      <c r="E22" s="2"/>
      <c r="F22" s="16"/>
      <c r="G22" s="5"/>
      <c r="H22" s="16"/>
      <c r="I22" s="11"/>
      <c r="J22" s="11"/>
      <c r="K22" s="11"/>
    </row>
    <row r="23" spans="1:11" x14ac:dyDescent="0.35">
      <c r="A23" s="18" t="s">
        <v>63</v>
      </c>
      <c r="B23" s="18"/>
      <c r="C23" s="18"/>
    </row>
    <row r="25" spans="1:11" ht="21" x14ac:dyDescent="0.5">
      <c r="A25" s="37" t="s">
        <v>45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7" spans="1:11" s="15" customFormat="1" ht="29.25" customHeight="1" x14ac:dyDescent="0.35">
      <c r="A27" s="12" t="s">
        <v>2</v>
      </c>
      <c r="B27" s="13" t="s">
        <v>29</v>
      </c>
      <c r="C27" s="12" t="s">
        <v>46</v>
      </c>
      <c r="D27" s="13" t="s">
        <v>42</v>
      </c>
      <c r="E27" s="12" t="s">
        <v>62</v>
      </c>
      <c r="F27" s="12" t="s">
        <v>47</v>
      </c>
      <c r="G27" s="12" t="s">
        <v>16</v>
      </c>
      <c r="H27" s="12" t="s">
        <v>17</v>
      </c>
      <c r="I27" s="14"/>
      <c r="J27" s="14"/>
      <c r="K27" s="14"/>
    </row>
    <row r="28" spans="1:11" x14ac:dyDescent="0.35">
      <c r="A28" s="2" t="s">
        <v>4</v>
      </c>
      <c r="B28" s="3"/>
      <c r="C28" s="3"/>
      <c r="D28" s="3"/>
      <c r="E28" s="3"/>
      <c r="F28" s="17"/>
      <c r="G28" s="4"/>
      <c r="H28" s="17"/>
      <c r="I28" s="11"/>
      <c r="J28" s="11"/>
      <c r="K28" s="11"/>
    </row>
    <row r="29" spans="1:11" x14ac:dyDescent="0.35">
      <c r="A29" s="2" t="s">
        <v>5</v>
      </c>
      <c r="B29" s="3"/>
      <c r="C29" s="3"/>
      <c r="D29" s="3"/>
      <c r="E29" s="3"/>
      <c r="F29" s="17"/>
      <c r="G29" s="4"/>
      <c r="H29" s="17"/>
      <c r="I29" s="11"/>
      <c r="J29" s="11"/>
      <c r="K29" s="11"/>
    </row>
    <row r="30" spans="1:11" x14ac:dyDescent="0.35">
      <c r="A30" s="2" t="s">
        <v>6</v>
      </c>
      <c r="B30" s="3"/>
      <c r="C30" s="3"/>
      <c r="D30" s="3"/>
      <c r="E30" s="3"/>
      <c r="F30" s="17"/>
      <c r="G30" s="4"/>
      <c r="H30" s="17"/>
      <c r="I30" s="11"/>
      <c r="J30" s="11"/>
      <c r="K30" s="11"/>
    </row>
    <row r="31" spans="1:11" x14ac:dyDescent="0.35">
      <c r="A31" s="2" t="s">
        <v>7</v>
      </c>
      <c r="B31" s="3"/>
      <c r="C31" s="3"/>
      <c r="D31" s="3"/>
      <c r="E31" s="3"/>
      <c r="F31" s="17"/>
      <c r="G31" s="4"/>
      <c r="H31" s="17"/>
      <c r="I31" s="11"/>
      <c r="J31" s="11"/>
      <c r="K31" s="11"/>
    </row>
    <row r="32" spans="1:11" x14ac:dyDescent="0.35">
      <c r="A32" s="2" t="s">
        <v>8</v>
      </c>
      <c r="B32" s="3"/>
      <c r="C32" s="3"/>
      <c r="D32" s="3"/>
      <c r="E32" s="3"/>
      <c r="F32" s="17"/>
      <c r="G32" s="4"/>
      <c r="H32" s="17"/>
      <c r="I32" s="11"/>
      <c r="J32" s="11"/>
      <c r="K32" s="11"/>
    </row>
    <row r="33" spans="1:11" x14ac:dyDescent="0.35">
      <c r="A33" s="2" t="s">
        <v>9</v>
      </c>
      <c r="B33" s="3"/>
      <c r="C33" s="3"/>
      <c r="D33" s="3"/>
      <c r="E33" s="3"/>
      <c r="F33" s="17"/>
      <c r="G33" s="4"/>
      <c r="H33" s="17"/>
      <c r="I33" s="11"/>
      <c r="J33" s="11"/>
      <c r="K33" s="11"/>
    </row>
    <row r="34" spans="1:11" x14ac:dyDescent="0.35">
      <c r="A34" s="2" t="s">
        <v>10</v>
      </c>
      <c r="B34" s="3"/>
      <c r="C34" s="3"/>
      <c r="D34" s="3"/>
      <c r="E34" s="3"/>
      <c r="F34" s="17"/>
      <c r="G34" s="4"/>
      <c r="H34" s="17"/>
      <c r="I34" s="11"/>
      <c r="J34" s="11"/>
      <c r="K34" s="11"/>
    </row>
    <row r="35" spans="1:11" x14ac:dyDescent="0.35">
      <c r="A35" s="2" t="s">
        <v>11</v>
      </c>
      <c r="B35" s="3"/>
      <c r="C35" s="3"/>
      <c r="D35" s="3"/>
      <c r="E35" s="3"/>
      <c r="F35" s="17"/>
      <c r="G35" s="4"/>
      <c r="H35" s="17"/>
      <c r="I35" s="11"/>
      <c r="J35" s="11"/>
      <c r="K35" s="11"/>
    </row>
    <row r="36" spans="1:11" x14ac:dyDescent="0.35">
      <c r="A36" s="2" t="s">
        <v>12</v>
      </c>
      <c r="B36" s="3"/>
      <c r="C36" s="3"/>
      <c r="D36" s="3"/>
      <c r="E36" s="3"/>
      <c r="F36" s="17"/>
      <c r="G36" s="4"/>
      <c r="H36" s="17"/>
      <c r="I36" s="11"/>
      <c r="J36" s="11"/>
      <c r="K36" s="11"/>
    </row>
    <row r="37" spans="1:11" x14ac:dyDescent="0.35">
      <c r="A37" s="2"/>
      <c r="B37" s="3"/>
      <c r="C37" s="3"/>
      <c r="D37" s="3"/>
      <c r="E37" s="3"/>
      <c r="F37" s="17"/>
      <c r="G37" s="4"/>
      <c r="H37" s="17"/>
      <c r="I37" s="11"/>
      <c r="J37" s="11"/>
      <c r="K37" s="11"/>
    </row>
    <row r="38" spans="1:11" x14ac:dyDescent="0.35">
      <c r="A38" s="2" t="s">
        <v>44</v>
      </c>
      <c r="B38" s="2"/>
      <c r="C38" s="2"/>
      <c r="D38" s="2"/>
      <c r="E38" s="2"/>
      <c r="F38" s="16"/>
      <c r="G38" s="5"/>
      <c r="H38" s="16"/>
      <c r="I38" s="11"/>
      <c r="J38" s="11"/>
      <c r="K38" s="11"/>
    </row>
    <row r="41" spans="1:11" ht="21" x14ac:dyDescent="0.5">
      <c r="A41" s="37" t="s">
        <v>48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3" spans="1:11" x14ac:dyDescent="0.35">
      <c r="A43" s="33" t="s">
        <v>49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x14ac:dyDescent="0.35">
      <c r="A44" s="33" t="s">
        <v>50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35">
      <c r="B46" s="6" t="s">
        <v>51</v>
      </c>
      <c r="C46" s="6"/>
      <c r="D46" s="6" t="s">
        <v>52</v>
      </c>
    </row>
    <row r="47" spans="1:11" x14ac:dyDescent="0.35">
      <c r="B47" s="4"/>
      <c r="C47" s="7"/>
      <c r="D47" s="8">
        <f>B47*0.5</f>
        <v>0</v>
      </c>
    </row>
    <row r="49" spans="1:11" x14ac:dyDescent="0.35">
      <c r="B49" s="33" t="s">
        <v>53</v>
      </c>
      <c r="C49" s="33"/>
      <c r="D49" s="8" t="str">
        <f>IF(D47&gt;20000, "YES", "NO")</f>
        <v>NO</v>
      </c>
    </row>
    <row r="50" spans="1:11" x14ac:dyDescent="0.35">
      <c r="B50" s="33" t="s">
        <v>54</v>
      </c>
      <c r="C50" s="33"/>
      <c r="D50" s="8">
        <f>MIN(D47,20000)</f>
        <v>0</v>
      </c>
    </row>
    <row r="51" spans="1:11" x14ac:dyDescent="0.35">
      <c r="B51" s="33" t="s">
        <v>0</v>
      </c>
      <c r="C51" s="33"/>
      <c r="D51" s="8">
        <f>B47</f>
        <v>0</v>
      </c>
    </row>
    <row r="52" spans="1:11" x14ac:dyDescent="0.35">
      <c r="B52" s="33" t="s">
        <v>24</v>
      </c>
      <c r="C52" s="33"/>
      <c r="D52" s="9">
        <v>0</v>
      </c>
    </row>
    <row r="53" spans="1:11" x14ac:dyDescent="0.35">
      <c r="B53" s="33" t="s">
        <v>55</v>
      </c>
      <c r="C53" s="33"/>
      <c r="D53" s="8">
        <f>(D51-D52)</f>
        <v>0</v>
      </c>
    </row>
    <row r="54" spans="1:11" x14ac:dyDescent="0.35">
      <c r="B54" s="33" t="s">
        <v>56</v>
      </c>
      <c r="C54" s="33"/>
      <c r="D54" s="8">
        <f>D53*0.5</f>
        <v>0</v>
      </c>
    </row>
    <row r="55" spans="1:11" x14ac:dyDescent="0.35">
      <c r="B55" s="33" t="s">
        <v>57</v>
      </c>
      <c r="C55" s="33"/>
      <c r="D55" s="8">
        <f>MIN(D50,D54)</f>
        <v>0</v>
      </c>
    </row>
    <row r="56" spans="1:11" x14ac:dyDescent="0.35">
      <c r="B56"/>
      <c r="C56"/>
      <c r="D56"/>
    </row>
    <row r="57" spans="1:11" x14ac:dyDescent="0.35">
      <c r="A57" s="39" t="s">
        <v>37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 x14ac:dyDescent="0.35">
      <c r="A58" s="38" t="s">
        <v>36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</sheetData>
  <sheetProtection algorithmName="SHA-512" hashValue="Uo4GeqgHgDYblGuDAw3As3hAhPYflfcVu567ZHFaQ9xNuRUs98Z69VFC7+BTGTsUUCxRsIiab0uZxaw5vs7+nw==" saltValue="MuqMuPr7B7FmncCEVQ4qdQ==" spinCount="100000" sheet="1" objects="1" scenarios="1"/>
  <mergeCells count="25">
    <mergeCell ref="A1:B1"/>
    <mergeCell ref="C1:K1"/>
    <mergeCell ref="A2:B2"/>
    <mergeCell ref="C2:K2"/>
    <mergeCell ref="A3:B3"/>
    <mergeCell ref="C3:K3"/>
    <mergeCell ref="B50:C50"/>
    <mergeCell ref="A4:B4"/>
    <mergeCell ref="C4:K4"/>
    <mergeCell ref="A5:K5"/>
    <mergeCell ref="A6:K6"/>
    <mergeCell ref="A7:K8"/>
    <mergeCell ref="A9:K9"/>
    <mergeCell ref="A25:K25"/>
    <mergeCell ref="A41:K41"/>
    <mergeCell ref="A43:K43"/>
    <mergeCell ref="A44:K44"/>
    <mergeCell ref="B49:C49"/>
    <mergeCell ref="A58:K58"/>
    <mergeCell ref="B51:C51"/>
    <mergeCell ref="B52:C52"/>
    <mergeCell ref="B53:C53"/>
    <mergeCell ref="B54:C54"/>
    <mergeCell ref="B55:C55"/>
    <mergeCell ref="A57:K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C1ED-86BF-434C-84D1-D48847FE3144}">
  <dimension ref="A1:K58"/>
  <sheetViews>
    <sheetView topLeftCell="A29" workbookViewId="0">
      <selection activeCell="D51" sqref="D51"/>
    </sheetView>
  </sheetViews>
  <sheetFormatPr defaultColWidth="9.1796875" defaultRowHeight="14.5" x14ac:dyDescent="0.35"/>
  <cols>
    <col min="1" max="1" width="5.81640625" style="1" customWidth="1"/>
    <col min="2" max="2" width="21.54296875" style="1" customWidth="1"/>
    <col min="3" max="3" width="37.7265625" style="1" bestFit="1" customWidth="1"/>
    <col min="4" max="4" width="25.54296875" style="1" customWidth="1"/>
    <col min="5" max="5" width="10.81640625" style="1" bestFit="1" customWidth="1"/>
    <col min="6" max="6" width="11" style="1" bestFit="1" customWidth="1"/>
    <col min="7" max="7" width="12.81640625" style="1" bestFit="1" customWidth="1"/>
    <col min="8" max="8" width="9.81640625" style="1" bestFit="1" customWidth="1"/>
    <col min="9" max="9" width="9.1796875" style="1"/>
    <col min="10" max="10" width="8.7265625" style="1" customWidth="1"/>
    <col min="11" max="16384" width="9.1796875" style="1"/>
  </cols>
  <sheetData>
    <row r="1" spans="1:11" ht="15.5" x14ac:dyDescent="0.35">
      <c r="A1" s="32" t="s">
        <v>33</v>
      </c>
      <c r="B1" s="32"/>
      <c r="C1" s="25"/>
      <c r="D1" s="25"/>
      <c r="E1" s="25"/>
      <c r="F1" s="25"/>
      <c r="G1" s="25"/>
      <c r="H1" s="25"/>
      <c r="I1" s="25"/>
      <c r="J1" s="25"/>
      <c r="K1" s="25"/>
    </row>
    <row r="2" spans="1:11" ht="15.5" x14ac:dyDescent="0.35">
      <c r="A2" s="32" t="s">
        <v>34</v>
      </c>
      <c r="B2" s="32"/>
      <c r="C2" s="25"/>
      <c r="D2" s="25"/>
      <c r="E2" s="25"/>
      <c r="F2" s="25"/>
      <c r="G2" s="25"/>
      <c r="H2" s="25"/>
      <c r="I2" s="25"/>
      <c r="J2" s="25"/>
      <c r="K2" s="25"/>
    </row>
    <row r="3" spans="1:11" ht="15.5" x14ac:dyDescent="0.35">
      <c r="A3" s="32" t="s">
        <v>35</v>
      </c>
      <c r="B3" s="32"/>
      <c r="C3" s="25"/>
      <c r="D3" s="25"/>
      <c r="E3" s="25"/>
      <c r="F3" s="25"/>
      <c r="G3" s="25"/>
      <c r="H3" s="25"/>
      <c r="I3" s="25"/>
      <c r="J3" s="25"/>
      <c r="K3" s="25"/>
    </row>
    <row r="4" spans="1:11" ht="15.5" x14ac:dyDescent="0.35">
      <c r="A4" s="32" t="s">
        <v>38</v>
      </c>
      <c r="B4" s="32"/>
      <c r="C4" s="25"/>
      <c r="D4" s="25"/>
      <c r="E4" s="25"/>
      <c r="F4" s="25"/>
      <c r="G4" s="25"/>
      <c r="H4" s="25"/>
      <c r="I4" s="25"/>
      <c r="J4" s="25"/>
      <c r="K4" s="25"/>
    </row>
    <row r="5" spans="1:11" ht="32.5" customHeight="1" x14ac:dyDescent="0.3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35.25" customHeight="1" x14ac:dyDescent="0.35">
      <c r="A6" s="34" t="s">
        <v>64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35">
      <c r="A7" s="35" t="s">
        <v>58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58.5" customHeight="1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22.5" customHeight="1" x14ac:dyDescent="0.5">
      <c r="A9" s="40" t="s">
        <v>41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1" spans="1:11" s="15" customFormat="1" ht="29.25" customHeight="1" x14ac:dyDescent="0.35">
      <c r="A11" s="12" t="s">
        <v>2</v>
      </c>
      <c r="B11" s="13" t="s">
        <v>29</v>
      </c>
      <c r="C11" s="13" t="s">
        <v>61</v>
      </c>
      <c r="D11" s="13" t="s">
        <v>42</v>
      </c>
      <c r="E11" s="12" t="s">
        <v>62</v>
      </c>
      <c r="F11" s="12" t="s">
        <v>43</v>
      </c>
      <c r="G11" s="12" t="s">
        <v>16</v>
      </c>
      <c r="H11" s="12" t="s">
        <v>17</v>
      </c>
      <c r="I11" s="14"/>
      <c r="J11" s="14"/>
      <c r="K11" s="14"/>
    </row>
    <row r="12" spans="1:11" x14ac:dyDescent="0.35">
      <c r="A12" s="2" t="s">
        <v>4</v>
      </c>
      <c r="B12" s="3"/>
      <c r="C12" s="3"/>
      <c r="D12" s="3"/>
      <c r="E12" s="3"/>
      <c r="F12" s="17"/>
      <c r="G12" s="4"/>
      <c r="H12" s="17"/>
      <c r="I12" s="11"/>
      <c r="J12" s="11"/>
      <c r="K12" s="11"/>
    </row>
    <row r="13" spans="1:11" x14ac:dyDescent="0.35">
      <c r="A13" s="2" t="s">
        <v>5</v>
      </c>
      <c r="B13" s="3"/>
      <c r="C13" s="3"/>
      <c r="D13" s="3"/>
      <c r="E13" s="3"/>
      <c r="F13" s="17"/>
      <c r="G13" s="4"/>
      <c r="H13" s="17"/>
      <c r="I13" s="11"/>
      <c r="J13" s="11"/>
      <c r="K13" s="11"/>
    </row>
    <row r="14" spans="1:11" x14ac:dyDescent="0.35">
      <c r="A14" s="2" t="s">
        <v>6</v>
      </c>
      <c r="B14" s="3"/>
      <c r="C14" s="3"/>
      <c r="D14" s="3"/>
      <c r="E14" s="3"/>
      <c r="F14" s="17"/>
      <c r="G14" s="4"/>
      <c r="H14" s="17"/>
      <c r="I14" s="11"/>
      <c r="J14" s="11"/>
      <c r="K14" s="11"/>
    </row>
    <row r="15" spans="1:11" x14ac:dyDescent="0.35">
      <c r="A15" s="2" t="s">
        <v>7</v>
      </c>
      <c r="B15" s="3"/>
      <c r="C15" s="3"/>
      <c r="D15" s="3"/>
      <c r="E15" s="3"/>
      <c r="F15" s="17"/>
      <c r="G15" s="4"/>
      <c r="H15" s="17"/>
      <c r="I15" s="11"/>
      <c r="J15" s="11"/>
      <c r="K15" s="11"/>
    </row>
    <row r="16" spans="1:11" x14ac:dyDescent="0.35">
      <c r="A16" s="2" t="s">
        <v>8</v>
      </c>
      <c r="B16" s="3"/>
      <c r="C16" s="3"/>
      <c r="D16" s="3"/>
      <c r="E16" s="3"/>
      <c r="F16" s="17"/>
      <c r="G16" s="4"/>
      <c r="H16" s="17"/>
      <c r="I16" s="11"/>
      <c r="J16" s="11"/>
      <c r="K16" s="11"/>
    </row>
    <row r="17" spans="1:11" x14ac:dyDescent="0.35">
      <c r="A17" s="2" t="s">
        <v>9</v>
      </c>
      <c r="B17" s="3"/>
      <c r="C17" s="3"/>
      <c r="D17" s="3"/>
      <c r="E17" s="3"/>
      <c r="F17" s="17"/>
      <c r="G17" s="4"/>
      <c r="H17" s="17"/>
      <c r="I17" s="11"/>
      <c r="J17" s="11"/>
      <c r="K17" s="11"/>
    </row>
    <row r="18" spans="1:11" x14ac:dyDescent="0.35">
      <c r="A18" s="2" t="s">
        <v>10</v>
      </c>
      <c r="B18" s="3"/>
      <c r="C18" s="3"/>
      <c r="D18" s="3"/>
      <c r="E18" s="3"/>
      <c r="F18" s="17"/>
      <c r="G18" s="4"/>
      <c r="H18" s="17"/>
      <c r="I18" s="11"/>
      <c r="J18" s="11"/>
      <c r="K18" s="11"/>
    </row>
    <row r="19" spans="1:11" x14ac:dyDescent="0.35">
      <c r="A19" s="2" t="s">
        <v>11</v>
      </c>
      <c r="B19" s="3"/>
      <c r="C19" s="3"/>
      <c r="D19" s="3"/>
      <c r="E19" s="3"/>
      <c r="F19" s="17"/>
      <c r="G19" s="4"/>
      <c r="H19" s="17"/>
      <c r="I19" s="11"/>
      <c r="J19" s="11"/>
      <c r="K19" s="11"/>
    </row>
    <row r="20" spans="1:11" x14ac:dyDescent="0.35">
      <c r="A20" s="2" t="s">
        <v>12</v>
      </c>
      <c r="B20" s="3"/>
      <c r="C20" s="3"/>
      <c r="D20" s="3"/>
      <c r="E20" s="3"/>
      <c r="F20" s="17"/>
      <c r="G20" s="4"/>
      <c r="H20" s="17"/>
      <c r="I20" s="11"/>
      <c r="J20" s="11"/>
      <c r="K20" s="11"/>
    </row>
    <row r="21" spans="1:11" x14ac:dyDescent="0.35">
      <c r="A21" s="2"/>
      <c r="B21" s="3"/>
      <c r="C21" s="3"/>
      <c r="D21" s="3"/>
      <c r="E21" s="3"/>
      <c r="F21" s="17"/>
      <c r="G21" s="4"/>
      <c r="H21" s="17"/>
      <c r="I21" s="11"/>
      <c r="J21" s="11"/>
      <c r="K21" s="11"/>
    </row>
    <row r="22" spans="1:11" x14ac:dyDescent="0.35">
      <c r="A22" s="2" t="s">
        <v>44</v>
      </c>
      <c r="B22" s="2"/>
      <c r="C22" s="2"/>
      <c r="D22" s="2"/>
      <c r="E22" s="2"/>
      <c r="F22" s="16"/>
      <c r="G22" s="5"/>
      <c r="H22" s="16"/>
      <c r="I22" s="11"/>
      <c r="J22" s="11"/>
      <c r="K22" s="11"/>
    </row>
    <row r="23" spans="1:11" x14ac:dyDescent="0.35">
      <c r="A23" s="18" t="s">
        <v>63</v>
      </c>
      <c r="B23" s="18"/>
      <c r="C23" s="18"/>
    </row>
    <row r="25" spans="1:11" ht="21" x14ac:dyDescent="0.5">
      <c r="A25" s="37" t="s">
        <v>45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7" spans="1:11" s="15" customFormat="1" ht="29.25" customHeight="1" x14ac:dyDescent="0.35">
      <c r="A27" s="12" t="s">
        <v>2</v>
      </c>
      <c r="B27" s="13" t="s">
        <v>29</v>
      </c>
      <c r="C27" s="12" t="s">
        <v>46</v>
      </c>
      <c r="D27" s="13" t="s">
        <v>42</v>
      </c>
      <c r="E27" s="12" t="s">
        <v>62</v>
      </c>
      <c r="F27" s="12" t="s">
        <v>47</v>
      </c>
      <c r="G27" s="12" t="s">
        <v>16</v>
      </c>
      <c r="H27" s="12" t="s">
        <v>17</v>
      </c>
      <c r="I27" s="14"/>
      <c r="J27" s="14"/>
      <c r="K27" s="14"/>
    </row>
    <row r="28" spans="1:11" x14ac:dyDescent="0.35">
      <c r="A28" s="2" t="s">
        <v>4</v>
      </c>
      <c r="B28" s="3"/>
      <c r="C28" s="3"/>
      <c r="D28" s="3"/>
      <c r="E28" s="3"/>
      <c r="F28" s="17"/>
      <c r="G28" s="4"/>
      <c r="H28" s="17"/>
      <c r="I28" s="11"/>
      <c r="J28" s="11"/>
      <c r="K28" s="11"/>
    </row>
    <row r="29" spans="1:11" x14ac:dyDescent="0.35">
      <c r="A29" s="2" t="s">
        <v>5</v>
      </c>
      <c r="B29" s="3"/>
      <c r="C29" s="3"/>
      <c r="D29" s="3"/>
      <c r="E29" s="3"/>
      <c r="F29" s="17"/>
      <c r="G29" s="4"/>
      <c r="H29" s="17"/>
      <c r="I29" s="11"/>
      <c r="J29" s="11"/>
      <c r="K29" s="11"/>
    </row>
    <row r="30" spans="1:11" x14ac:dyDescent="0.35">
      <c r="A30" s="2" t="s">
        <v>6</v>
      </c>
      <c r="B30" s="3"/>
      <c r="C30" s="3"/>
      <c r="D30" s="3"/>
      <c r="E30" s="3"/>
      <c r="F30" s="17"/>
      <c r="G30" s="4"/>
      <c r="H30" s="17"/>
      <c r="I30" s="11"/>
      <c r="J30" s="11"/>
      <c r="K30" s="11"/>
    </row>
    <row r="31" spans="1:11" x14ac:dyDescent="0.35">
      <c r="A31" s="2" t="s">
        <v>7</v>
      </c>
      <c r="B31" s="3"/>
      <c r="C31" s="3"/>
      <c r="D31" s="3"/>
      <c r="E31" s="3"/>
      <c r="F31" s="17"/>
      <c r="G31" s="4"/>
      <c r="H31" s="17"/>
      <c r="I31" s="11"/>
      <c r="J31" s="11"/>
      <c r="K31" s="11"/>
    </row>
    <row r="32" spans="1:11" x14ac:dyDescent="0.35">
      <c r="A32" s="2" t="s">
        <v>8</v>
      </c>
      <c r="B32" s="3"/>
      <c r="C32" s="3"/>
      <c r="D32" s="3"/>
      <c r="E32" s="3"/>
      <c r="F32" s="17"/>
      <c r="G32" s="4"/>
      <c r="H32" s="17"/>
      <c r="I32" s="11"/>
      <c r="J32" s="11"/>
      <c r="K32" s="11"/>
    </row>
    <row r="33" spans="1:11" x14ac:dyDescent="0.35">
      <c r="A33" s="2" t="s">
        <v>9</v>
      </c>
      <c r="B33" s="3"/>
      <c r="C33" s="3"/>
      <c r="D33" s="3"/>
      <c r="E33" s="3"/>
      <c r="F33" s="17"/>
      <c r="G33" s="4"/>
      <c r="H33" s="17"/>
      <c r="I33" s="11"/>
      <c r="J33" s="11"/>
      <c r="K33" s="11"/>
    </row>
    <row r="34" spans="1:11" x14ac:dyDescent="0.35">
      <c r="A34" s="2" t="s">
        <v>10</v>
      </c>
      <c r="B34" s="3"/>
      <c r="C34" s="3"/>
      <c r="D34" s="3"/>
      <c r="E34" s="3"/>
      <c r="F34" s="17"/>
      <c r="G34" s="4"/>
      <c r="H34" s="17"/>
      <c r="I34" s="11"/>
      <c r="J34" s="11"/>
      <c r="K34" s="11"/>
    </row>
    <row r="35" spans="1:11" x14ac:dyDescent="0.35">
      <c r="A35" s="2" t="s">
        <v>11</v>
      </c>
      <c r="B35" s="3"/>
      <c r="C35" s="3"/>
      <c r="D35" s="3"/>
      <c r="E35" s="3"/>
      <c r="F35" s="17"/>
      <c r="G35" s="4"/>
      <c r="H35" s="17"/>
      <c r="I35" s="11"/>
      <c r="J35" s="11"/>
      <c r="K35" s="11"/>
    </row>
    <row r="36" spans="1:11" x14ac:dyDescent="0.35">
      <c r="A36" s="2" t="s">
        <v>12</v>
      </c>
      <c r="B36" s="3"/>
      <c r="C36" s="3"/>
      <c r="D36" s="3"/>
      <c r="E36" s="3"/>
      <c r="F36" s="17"/>
      <c r="G36" s="4"/>
      <c r="H36" s="17"/>
      <c r="I36" s="11"/>
      <c r="J36" s="11"/>
      <c r="K36" s="11"/>
    </row>
    <row r="37" spans="1:11" x14ac:dyDescent="0.35">
      <c r="A37" s="2"/>
      <c r="B37" s="3"/>
      <c r="C37" s="3"/>
      <c r="D37" s="3"/>
      <c r="E37" s="3"/>
      <c r="F37" s="17"/>
      <c r="G37" s="4"/>
      <c r="H37" s="17"/>
      <c r="I37" s="11"/>
      <c r="J37" s="11"/>
      <c r="K37" s="11"/>
    </row>
    <row r="38" spans="1:11" x14ac:dyDescent="0.35">
      <c r="A38" s="2" t="s">
        <v>44</v>
      </c>
      <c r="B38" s="2"/>
      <c r="C38" s="2"/>
      <c r="D38" s="2"/>
      <c r="E38" s="2"/>
      <c r="F38" s="16"/>
      <c r="G38" s="5"/>
      <c r="H38" s="16"/>
      <c r="I38" s="11"/>
      <c r="J38" s="11"/>
      <c r="K38" s="11"/>
    </row>
    <row r="41" spans="1:11" ht="21" x14ac:dyDescent="0.5">
      <c r="A41" s="37" t="s">
        <v>48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3" spans="1:11" x14ac:dyDescent="0.35">
      <c r="A43" s="33" t="s">
        <v>49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x14ac:dyDescent="0.35">
      <c r="A44" s="33" t="s">
        <v>50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3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35">
      <c r="B46" s="6" t="s">
        <v>51</v>
      </c>
      <c r="C46" s="6"/>
      <c r="D46" s="6" t="s">
        <v>52</v>
      </c>
    </row>
    <row r="47" spans="1:11" x14ac:dyDescent="0.35">
      <c r="B47" s="4">
        <v>0</v>
      </c>
      <c r="C47" s="7"/>
      <c r="D47" s="8">
        <f>B47*0.5</f>
        <v>0</v>
      </c>
    </row>
    <row r="49" spans="1:11" x14ac:dyDescent="0.35">
      <c r="B49" s="33" t="s">
        <v>53</v>
      </c>
      <c r="C49" s="33"/>
      <c r="D49" s="8" t="str">
        <f>IF(D47&gt;20000, "YES", "NO")</f>
        <v>NO</v>
      </c>
    </row>
    <row r="50" spans="1:11" x14ac:dyDescent="0.35">
      <c r="B50" s="33" t="s">
        <v>54</v>
      </c>
      <c r="C50" s="33"/>
      <c r="D50" s="8">
        <f>MIN(D47,20000)</f>
        <v>0</v>
      </c>
    </row>
    <row r="51" spans="1:11" x14ac:dyDescent="0.35">
      <c r="B51" s="33" t="s">
        <v>0</v>
      </c>
      <c r="C51" s="33"/>
      <c r="D51" s="8">
        <f>B47</f>
        <v>0</v>
      </c>
    </row>
    <row r="52" spans="1:11" x14ac:dyDescent="0.35">
      <c r="B52" s="33" t="s">
        <v>24</v>
      </c>
      <c r="C52" s="33"/>
      <c r="D52" s="9">
        <v>0</v>
      </c>
    </row>
    <row r="53" spans="1:11" x14ac:dyDescent="0.35">
      <c r="B53" s="33" t="s">
        <v>55</v>
      </c>
      <c r="C53" s="33"/>
      <c r="D53" s="8">
        <f>(D51-D52)</f>
        <v>0</v>
      </c>
    </row>
    <row r="54" spans="1:11" x14ac:dyDescent="0.35">
      <c r="B54" s="33" t="s">
        <v>56</v>
      </c>
      <c r="C54" s="33"/>
      <c r="D54" s="8">
        <f>D53*0.5</f>
        <v>0</v>
      </c>
    </row>
    <row r="55" spans="1:11" x14ac:dyDescent="0.35">
      <c r="B55" s="33" t="s">
        <v>57</v>
      </c>
      <c r="C55" s="33"/>
      <c r="D55" s="8">
        <f>MIN(D50,D54)</f>
        <v>0</v>
      </c>
    </row>
    <row r="56" spans="1:11" x14ac:dyDescent="0.35">
      <c r="B56"/>
      <c r="C56"/>
      <c r="D56"/>
    </row>
    <row r="57" spans="1:11" x14ac:dyDescent="0.35">
      <c r="A57" s="39" t="s">
        <v>37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 x14ac:dyDescent="0.35">
      <c r="A58" s="38" t="s">
        <v>36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</row>
  </sheetData>
  <sheetProtection algorithmName="SHA-512" hashValue="nWxbQ9uLLowqreqKSHYOPgEJ7YOjRP4CUbKsdvbXXB9uttcDQfzhjNPDt/84omb+XpMIGy0b/5APByXZRpVdjg==" saltValue="B7bioBGs+VaASKWBuJHoJQ==" spinCount="100000" sheet="1" objects="1" scenarios="1"/>
  <mergeCells count="25">
    <mergeCell ref="A1:B1"/>
    <mergeCell ref="C1:K1"/>
    <mergeCell ref="A2:B2"/>
    <mergeCell ref="C2:K2"/>
    <mergeCell ref="A3:B3"/>
    <mergeCell ref="C3:K3"/>
    <mergeCell ref="B50:C50"/>
    <mergeCell ref="A4:B4"/>
    <mergeCell ref="C4:K4"/>
    <mergeCell ref="A5:K5"/>
    <mergeCell ref="A6:K6"/>
    <mergeCell ref="A7:K8"/>
    <mergeCell ref="A9:K9"/>
    <mergeCell ref="A25:K25"/>
    <mergeCell ref="A41:K41"/>
    <mergeCell ref="A43:K43"/>
    <mergeCell ref="A44:K44"/>
    <mergeCell ref="B49:C49"/>
    <mergeCell ref="A58:K58"/>
    <mergeCell ref="B51:C51"/>
    <mergeCell ref="B52:C52"/>
    <mergeCell ref="B53:C53"/>
    <mergeCell ref="B54:C54"/>
    <mergeCell ref="B55:C55"/>
    <mergeCell ref="A57:K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Lighting</vt:lpstr>
      <vt:lpstr>Lighting Controls</vt:lpstr>
      <vt:lpstr>Compressed Air</vt:lpstr>
      <vt:lpstr>MotorsDrives</vt:lpstr>
      <vt:lpstr>HVAC</vt:lpstr>
      <vt:lpstr>Lighting!Print_Area</vt:lpstr>
    </vt:vector>
  </TitlesOfParts>
  <Company>ElectriCities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Pbisesi</dc:creator>
  <cp:lastModifiedBy>Emily Lowry</cp:lastModifiedBy>
  <cp:lastPrinted>2020-06-09T17:05:13Z</cp:lastPrinted>
  <dcterms:created xsi:type="dcterms:W3CDTF">2011-07-01T12:45:15Z</dcterms:created>
  <dcterms:modified xsi:type="dcterms:W3CDTF">2026-01-20T14:11:09Z</dcterms:modified>
</cp:coreProperties>
</file>